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C:\Users\Wouter\Documents\"/>
    </mc:Choice>
  </mc:AlternateContent>
  <xr:revisionPtr revIDLastSave="0" documentId="13_ncr:1_{76A131D1-4853-4E13-976C-B6193B8D6282}" xr6:coauthVersionLast="46" xr6:coauthVersionMax="46" xr10:uidLastSave="{00000000-0000-0000-0000-000000000000}"/>
  <bookViews>
    <workbookView xWindow="-108" yWindow="-108" windowWidth="23256" windowHeight="12576" xr2:uid="{2E2A500F-2976-43F0-A222-F5534B83E58F}"/>
  </bookViews>
  <sheets>
    <sheet name="Blad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A37" i="1" l="1"/>
  <c r="CB37" i="1" s="1"/>
  <c r="BZ37" i="1"/>
  <c r="BR37" i="1"/>
  <c r="BS37" i="1"/>
  <c r="BT37" i="1" s="1"/>
  <c r="BB20" i="1"/>
  <c r="BA20" i="1"/>
  <c r="BB14" i="1"/>
  <c r="BA14" i="1"/>
  <c r="C130" i="1"/>
  <c r="C129" i="1"/>
  <c r="I130" i="1" s="1"/>
  <c r="J130" i="1" s="1"/>
  <c r="BB62" i="1"/>
  <c r="I381" i="1" l="1"/>
  <c r="J381" i="1" s="1"/>
  <c r="I375" i="1"/>
  <c r="J375" i="1" s="1"/>
  <c r="I365" i="1"/>
  <c r="J365" i="1" s="1"/>
  <c r="I359" i="1"/>
  <c r="J359" i="1" s="1"/>
  <c r="I349" i="1"/>
  <c r="J349" i="1" s="1"/>
  <c r="I338" i="1"/>
  <c r="J338" i="1" s="1"/>
  <c r="I327" i="1"/>
  <c r="J327" i="1" s="1"/>
  <c r="I322" i="1"/>
  <c r="J322" i="1" s="1"/>
  <c r="I317" i="1"/>
  <c r="J317" i="1" s="1"/>
  <c r="I306" i="1"/>
  <c r="J306" i="1" s="1"/>
  <c r="I301" i="1"/>
  <c r="J301" i="1" s="1"/>
  <c r="I290" i="1"/>
  <c r="J290" i="1" s="1"/>
  <c r="I280" i="1"/>
  <c r="J280" i="1" s="1"/>
  <c r="I270" i="1"/>
  <c r="J270" i="1" s="1"/>
  <c r="I248" i="1"/>
  <c r="J248" i="1" s="1"/>
  <c r="I238" i="1"/>
  <c r="J238" i="1" s="1"/>
  <c r="I226" i="1"/>
  <c r="J226" i="1" s="1"/>
  <c r="I216" i="1"/>
  <c r="J216" i="1" s="1"/>
  <c r="I205" i="1"/>
  <c r="J205" i="1" s="1"/>
  <c r="I189" i="1"/>
  <c r="J189" i="1" s="1"/>
  <c r="I176" i="1"/>
  <c r="J176" i="1" s="1"/>
  <c r="I162" i="1"/>
  <c r="J162" i="1" s="1"/>
  <c r="I146" i="1"/>
  <c r="J146" i="1" s="1"/>
  <c r="I133" i="1"/>
  <c r="J133" i="1" s="1"/>
  <c r="I129" i="1"/>
  <c r="J129" i="1" s="1"/>
  <c r="I379" i="1"/>
  <c r="J379" i="1" s="1"/>
  <c r="I374" i="1"/>
  <c r="J374" i="1" s="1"/>
  <c r="I369" i="1"/>
  <c r="J369" i="1" s="1"/>
  <c r="I363" i="1"/>
  <c r="J363" i="1" s="1"/>
  <c r="I358" i="1"/>
  <c r="J358" i="1" s="1"/>
  <c r="I353" i="1"/>
  <c r="J353" i="1" s="1"/>
  <c r="I347" i="1"/>
  <c r="J347" i="1" s="1"/>
  <c r="I342" i="1"/>
  <c r="J342" i="1" s="1"/>
  <c r="I337" i="1"/>
  <c r="J337" i="1" s="1"/>
  <c r="I331" i="1"/>
  <c r="J331" i="1" s="1"/>
  <c r="I326" i="1"/>
  <c r="J326" i="1" s="1"/>
  <c r="I321" i="1"/>
  <c r="J321" i="1" s="1"/>
  <c r="I315" i="1"/>
  <c r="J315" i="1" s="1"/>
  <c r="I310" i="1"/>
  <c r="J310" i="1" s="1"/>
  <c r="I305" i="1"/>
  <c r="J305" i="1" s="1"/>
  <c r="I298" i="1"/>
  <c r="J298" i="1" s="1"/>
  <c r="I288" i="1"/>
  <c r="J288" i="1" s="1"/>
  <c r="I278" i="1"/>
  <c r="J278" i="1" s="1"/>
  <c r="I266" i="1"/>
  <c r="J266" i="1" s="1"/>
  <c r="I256" i="1"/>
  <c r="J256" i="1" s="1"/>
  <c r="I246" i="1"/>
  <c r="J246" i="1" s="1"/>
  <c r="I234" i="1"/>
  <c r="J234" i="1" s="1"/>
  <c r="I224" i="1"/>
  <c r="J224" i="1" s="1"/>
  <c r="I214" i="1"/>
  <c r="J214" i="1" s="1"/>
  <c r="I200" i="1"/>
  <c r="J200" i="1" s="1"/>
  <c r="I186" i="1"/>
  <c r="J186" i="1" s="1"/>
  <c r="I173" i="1"/>
  <c r="J173" i="1" s="1"/>
  <c r="I157" i="1"/>
  <c r="J157" i="1" s="1"/>
  <c r="I144" i="1"/>
  <c r="J144" i="1" s="1"/>
  <c r="I131" i="1"/>
  <c r="J131" i="1" s="1"/>
  <c r="I135" i="1"/>
  <c r="J135" i="1" s="1"/>
  <c r="I139" i="1"/>
  <c r="J139" i="1" s="1"/>
  <c r="I143" i="1"/>
  <c r="J143" i="1" s="1"/>
  <c r="I147" i="1"/>
  <c r="J147" i="1" s="1"/>
  <c r="I151" i="1"/>
  <c r="J151" i="1" s="1"/>
  <c r="I155" i="1"/>
  <c r="J155" i="1" s="1"/>
  <c r="I159" i="1"/>
  <c r="J159" i="1" s="1"/>
  <c r="I163" i="1"/>
  <c r="J163" i="1" s="1"/>
  <c r="I167" i="1"/>
  <c r="J167" i="1" s="1"/>
  <c r="I171" i="1"/>
  <c r="J171" i="1" s="1"/>
  <c r="I175" i="1"/>
  <c r="J175" i="1" s="1"/>
  <c r="I179" i="1"/>
  <c r="J179" i="1" s="1"/>
  <c r="I183" i="1"/>
  <c r="J183" i="1" s="1"/>
  <c r="I187" i="1"/>
  <c r="J187" i="1" s="1"/>
  <c r="I191" i="1"/>
  <c r="J191" i="1" s="1"/>
  <c r="I195" i="1"/>
  <c r="J195" i="1" s="1"/>
  <c r="I199" i="1"/>
  <c r="J199" i="1" s="1"/>
  <c r="I203" i="1"/>
  <c r="J203" i="1" s="1"/>
  <c r="I207" i="1"/>
  <c r="J207" i="1" s="1"/>
  <c r="I132" i="1"/>
  <c r="J132" i="1" s="1"/>
  <c r="I137" i="1"/>
  <c r="J137" i="1" s="1"/>
  <c r="I142" i="1"/>
  <c r="J142" i="1" s="1"/>
  <c r="I148" i="1"/>
  <c r="J148" i="1" s="1"/>
  <c r="I153" i="1"/>
  <c r="J153" i="1" s="1"/>
  <c r="I158" i="1"/>
  <c r="J158" i="1" s="1"/>
  <c r="I164" i="1"/>
  <c r="J164" i="1" s="1"/>
  <c r="I169" i="1"/>
  <c r="J169" i="1" s="1"/>
  <c r="I174" i="1"/>
  <c r="J174" i="1" s="1"/>
  <c r="I180" i="1"/>
  <c r="J180" i="1" s="1"/>
  <c r="I185" i="1"/>
  <c r="J185" i="1" s="1"/>
  <c r="I190" i="1"/>
  <c r="J190" i="1" s="1"/>
  <c r="I196" i="1"/>
  <c r="J196" i="1" s="1"/>
  <c r="I201" i="1"/>
  <c r="J201" i="1" s="1"/>
  <c r="I206" i="1"/>
  <c r="J206" i="1" s="1"/>
  <c r="I211" i="1"/>
  <c r="J211" i="1" s="1"/>
  <c r="I215" i="1"/>
  <c r="J215" i="1" s="1"/>
  <c r="I219" i="1"/>
  <c r="J219" i="1" s="1"/>
  <c r="I223" i="1"/>
  <c r="J223" i="1" s="1"/>
  <c r="I227" i="1"/>
  <c r="J227" i="1" s="1"/>
  <c r="I231" i="1"/>
  <c r="J231" i="1" s="1"/>
  <c r="I235" i="1"/>
  <c r="J235" i="1" s="1"/>
  <c r="I239" i="1"/>
  <c r="J239" i="1" s="1"/>
  <c r="I243" i="1"/>
  <c r="J243" i="1" s="1"/>
  <c r="I247" i="1"/>
  <c r="J247" i="1" s="1"/>
  <c r="I251" i="1"/>
  <c r="J251" i="1" s="1"/>
  <c r="I255" i="1"/>
  <c r="J255" i="1" s="1"/>
  <c r="I259" i="1"/>
  <c r="J259" i="1" s="1"/>
  <c r="I263" i="1"/>
  <c r="J263" i="1" s="1"/>
  <c r="I267" i="1"/>
  <c r="J267" i="1" s="1"/>
  <c r="I271" i="1"/>
  <c r="J271" i="1" s="1"/>
  <c r="I275" i="1"/>
  <c r="J275" i="1" s="1"/>
  <c r="I279" i="1"/>
  <c r="J279" i="1" s="1"/>
  <c r="I283" i="1"/>
  <c r="J283" i="1" s="1"/>
  <c r="I287" i="1"/>
  <c r="J287" i="1" s="1"/>
  <c r="I291" i="1"/>
  <c r="J291" i="1" s="1"/>
  <c r="I295" i="1"/>
  <c r="J295" i="1" s="1"/>
  <c r="I299" i="1"/>
  <c r="J299" i="1" s="1"/>
  <c r="I134" i="1"/>
  <c r="J134" i="1" s="1"/>
  <c r="I140" i="1"/>
  <c r="J140" i="1" s="1"/>
  <c r="I145" i="1"/>
  <c r="J145" i="1" s="1"/>
  <c r="I150" i="1"/>
  <c r="J150" i="1" s="1"/>
  <c r="I156" i="1"/>
  <c r="J156" i="1" s="1"/>
  <c r="I161" i="1"/>
  <c r="J161" i="1" s="1"/>
  <c r="I166" i="1"/>
  <c r="J166" i="1" s="1"/>
  <c r="I172" i="1"/>
  <c r="J172" i="1" s="1"/>
  <c r="I177" i="1"/>
  <c r="J177" i="1" s="1"/>
  <c r="I182" i="1"/>
  <c r="J182" i="1" s="1"/>
  <c r="I188" i="1"/>
  <c r="J188" i="1" s="1"/>
  <c r="I193" i="1"/>
  <c r="J193" i="1" s="1"/>
  <c r="I198" i="1"/>
  <c r="J198" i="1" s="1"/>
  <c r="I204" i="1"/>
  <c r="J204" i="1" s="1"/>
  <c r="I209" i="1"/>
  <c r="J209" i="1" s="1"/>
  <c r="I213" i="1"/>
  <c r="J213" i="1" s="1"/>
  <c r="I217" i="1"/>
  <c r="J217" i="1" s="1"/>
  <c r="I221" i="1"/>
  <c r="J221" i="1" s="1"/>
  <c r="I225" i="1"/>
  <c r="J225" i="1" s="1"/>
  <c r="I229" i="1"/>
  <c r="J229" i="1" s="1"/>
  <c r="I233" i="1"/>
  <c r="J233" i="1" s="1"/>
  <c r="I237" i="1"/>
  <c r="J237" i="1" s="1"/>
  <c r="I241" i="1"/>
  <c r="J241" i="1" s="1"/>
  <c r="I245" i="1"/>
  <c r="J245" i="1" s="1"/>
  <c r="I249" i="1"/>
  <c r="J249" i="1" s="1"/>
  <c r="I253" i="1"/>
  <c r="J253" i="1" s="1"/>
  <c r="I257" i="1"/>
  <c r="J257" i="1" s="1"/>
  <c r="I261" i="1"/>
  <c r="J261" i="1" s="1"/>
  <c r="I265" i="1"/>
  <c r="J265" i="1" s="1"/>
  <c r="I269" i="1"/>
  <c r="J269" i="1" s="1"/>
  <c r="I273" i="1"/>
  <c r="J273" i="1" s="1"/>
  <c r="I277" i="1"/>
  <c r="J277" i="1" s="1"/>
  <c r="I281" i="1"/>
  <c r="J281" i="1" s="1"/>
  <c r="I285" i="1"/>
  <c r="J285" i="1" s="1"/>
  <c r="I289" i="1"/>
  <c r="J289" i="1" s="1"/>
  <c r="I293" i="1"/>
  <c r="J293" i="1" s="1"/>
  <c r="I297" i="1"/>
  <c r="J297" i="1" s="1"/>
  <c r="I138" i="1"/>
  <c r="J138" i="1" s="1"/>
  <c r="I149" i="1"/>
  <c r="J149" i="1" s="1"/>
  <c r="I160" i="1"/>
  <c r="J160" i="1" s="1"/>
  <c r="I170" i="1"/>
  <c r="J170" i="1" s="1"/>
  <c r="I181" i="1"/>
  <c r="J181" i="1" s="1"/>
  <c r="I192" i="1"/>
  <c r="J192" i="1" s="1"/>
  <c r="I202" i="1"/>
  <c r="J202" i="1" s="1"/>
  <c r="I212" i="1"/>
  <c r="J212" i="1" s="1"/>
  <c r="I220" i="1"/>
  <c r="J220" i="1" s="1"/>
  <c r="I228" i="1"/>
  <c r="J228" i="1" s="1"/>
  <c r="I236" i="1"/>
  <c r="J236" i="1" s="1"/>
  <c r="I244" i="1"/>
  <c r="J244" i="1" s="1"/>
  <c r="I252" i="1"/>
  <c r="J252" i="1" s="1"/>
  <c r="I260" i="1"/>
  <c r="J260" i="1" s="1"/>
  <c r="I268" i="1"/>
  <c r="J268" i="1" s="1"/>
  <c r="I276" i="1"/>
  <c r="J276" i="1" s="1"/>
  <c r="I284" i="1"/>
  <c r="J284" i="1" s="1"/>
  <c r="I292" i="1"/>
  <c r="J292" i="1" s="1"/>
  <c r="I300" i="1"/>
  <c r="J300" i="1" s="1"/>
  <c r="I304" i="1"/>
  <c r="J304" i="1" s="1"/>
  <c r="I308" i="1"/>
  <c r="J308" i="1" s="1"/>
  <c r="I312" i="1"/>
  <c r="J312" i="1" s="1"/>
  <c r="I316" i="1"/>
  <c r="J316" i="1" s="1"/>
  <c r="I320" i="1"/>
  <c r="J320" i="1" s="1"/>
  <c r="I324" i="1"/>
  <c r="J324" i="1" s="1"/>
  <c r="I328" i="1"/>
  <c r="J328" i="1" s="1"/>
  <c r="I332" i="1"/>
  <c r="J332" i="1" s="1"/>
  <c r="I336" i="1"/>
  <c r="J336" i="1" s="1"/>
  <c r="I340" i="1"/>
  <c r="J340" i="1" s="1"/>
  <c r="I344" i="1"/>
  <c r="J344" i="1" s="1"/>
  <c r="I348" i="1"/>
  <c r="J348" i="1" s="1"/>
  <c r="I352" i="1"/>
  <c r="J352" i="1" s="1"/>
  <c r="I356" i="1"/>
  <c r="J356" i="1" s="1"/>
  <c r="I360" i="1"/>
  <c r="J360" i="1" s="1"/>
  <c r="I364" i="1"/>
  <c r="J364" i="1" s="1"/>
  <c r="I368" i="1"/>
  <c r="J368" i="1" s="1"/>
  <c r="I372" i="1"/>
  <c r="J372" i="1" s="1"/>
  <c r="I376" i="1"/>
  <c r="J376" i="1" s="1"/>
  <c r="I380" i="1"/>
  <c r="J380" i="1" s="1"/>
  <c r="I384" i="1"/>
  <c r="J384" i="1" s="1"/>
  <c r="I383" i="1"/>
  <c r="J383" i="1" s="1"/>
  <c r="I378" i="1"/>
  <c r="J378" i="1" s="1"/>
  <c r="I373" i="1"/>
  <c r="J373" i="1" s="1"/>
  <c r="I367" i="1"/>
  <c r="J367" i="1" s="1"/>
  <c r="I362" i="1"/>
  <c r="J362" i="1" s="1"/>
  <c r="I357" i="1"/>
  <c r="J357" i="1" s="1"/>
  <c r="I351" i="1"/>
  <c r="J351" i="1" s="1"/>
  <c r="I346" i="1"/>
  <c r="J346" i="1" s="1"/>
  <c r="I341" i="1"/>
  <c r="J341" i="1" s="1"/>
  <c r="I335" i="1"/>
  <c r="J335" i="1" s="1"/>
  <c r="I330" i="1"/>
  <c r="J330" i="1" s="1"/>
  <c r="I325" i="1"/>
  <c r="J325" i="1" s="1"/>
  <c r="I319" i="1"/>
  <c r="J319" i="1" s="1"/>
  <c r="I314" i="1"/>
  <c r="J314" i="1" s="1"/>
  <c r="I309" i="1"/>
  <c r="J309" i="1" s="1"/>
  <c r="I303" i="1"/>
  <c r="J303" i="1" s="1"/>
  <c r="I296" i="1"/>
  <c r="J296" i="1" s="1"/>
  <c r="I286" i="1"/>
  <c r="J286" i="1" s="1"/>
  <c r="I274" i="1"/>
  <c r="J274" i="1" s="1"/>
  <c r="I264" i="1"/>
  <c r="J264" i="1" s="1"/>
  <c r="I254" i="1"/>
  <c r="J254" i="1" s="1"/>
  <c r="I242" i="1"/>
  <c r="J242" i="1" s="1"/>
  <c r="I232" i="1"/>
  <c r="J232" i="1" s="1"/>
  <c r="I222" i="1"/>
  <c r="J222" i="1" s="1"/>
  <c r="I210" i="1"/>
  <c r="J210" i="1" s="1"/>
  <c r="I197" i="1"/>
  <c r="J197" i="1" s="1"/>
  <c r="I184" i="1"/>
  <c r="J184" i="1" s="1"/>
  <c r="I168" i="1"/>
  <c r="J168" i="1" s="1"/>
  <c r="I154" i="1"/>
  <c r="J154" i="1" s="1"/>
  <c r="I141" i="1"/>
  <c r="J141" i="1" s="1"/>
  <c r="I370" i="1"/>
  <c r="J370" i="1" s="1"/>
  <c r="I354" i="1"/>
  <c r="J354" i="1" s="1"/>
  <c r="I343" i="1"/>
  <c r="J343" i="1" s="1"/>
  <c r="I333" i="1"/>
  <c r="J333" i="1" s="1"/>
  <c r="I311" i="1"/>
  <c r="J311" i="1" s="1"/>
  <c r="I258" i="1"/>
  <c r="J258" i="1" s="1"/>
  <c r="I382" i="1"/>
  <c r="J382" i="1" s="1"/>
  <c r="I377" i="1"/>
  <c r="J377" i="1" s="1"/>
  <c r="I371" i="1"/>
  <c r="J371" i="1" s="1"/>
  <c r="I366" i="1"/>
  <c r="J366" i="1" s="1"/>
  <c r="I361" i="1"/>
  <c r="J361" i="1" s="1"/>
  <c r="I355" i="1"/>
  <c r="J355" i="1" s="1"/>
  <c r="I350" i="1"/>
  <c r="J350" i="1" s="1"/>
  <c r="I345" i="1"/>
  <c r="J345" i="1" s="1"/>
  <c r="I339" i="1"/>
  <c r="J339" i="1" s="1"/>
  <c r="I334" i="1"/>
  <c r="J334" i="1" s="1"/>
  <c r="I329" i="1"/>
  <c r="J329" i="1" s="1"/>
  <c r="I323" i="1"/>
  <c r="J323" i="1" s="1"/>
  <c r="I318" i="1"/>
  <c r="J318" i="1" s="1"/>
  <c r="I313" i="1"/>
  <c r="J313" i="1" s="1"/>
  <c r="I307" i="1"/>
  <c r="J307" i="1" s="1"/>
  <c r="I302" i="1"/>
  <c r="J302" i="1" s="1"/>
  <c r="I294" i="1"/>
  <c r="J294" i="1" s="1"/>
  <c r="I282" i="1"/>
  <c r="J282" i="1" s="1"/>
  <c r="I272" i="1"/>
  <c r="J272" i="1" s="1"/>
  <c r="I262" i="1"/>
  <c r="J262" i="1" s="1"/>
  <c r="I250" i="1"/>
  <c r="J250" i="1" s="1"/>
  <c r="I240" i="1"/>
  <c r="J240" i="1" s="1"/>
  <c r="I230" i="1"/>
  <c r="J230" i="1" s="1"/>
  <c r="I218" i="1"/>
  <c r="J218" i="1" s="1"/>
  <c r="I208" i="1"/>
  <c r="J208" i="1" s="1"/>
  <c r="I194" i="1"/>
  <c r="J194" i="1" s="1"/>
  <c r="I178" i="1"/>
  <c r="J178" i="1" s="1"/>
  <c r="I165" i="1"/>
  <c r="J165" i="1" s="1"/>
  <c r="I152" i="1"/>
  <c r="J152" i="1" s="1"/>
  <c r="I136" i="1"/>
  <c r="J136" i="1" s="1"/>
</calcChain>
</file>

<file path=xl/sharedStrings.xml><?xml version="1.0" encoding="utf-8"?>
<sst xmlns="http://schemas.openxmlformats.org/spreadsheetml/2006/main" count="165" uniqueCount="127">
  <si>
    <t>compute the mean three and display it</t>
  </si>
  <si>
    <t>plot eigenvalues</t>
  </si>
  <si>
    <t>total sum</t>
  </si>
  <si>
    <t>afrondingsfoutjes</t>
  </si>
  <si>
    <t>Stacked autoencoders</t>
  </si>
  <si>
    <t>SAE</t>
  </si>
  <si>
    <t>SAEF</t>
  </si>
  <si>
    <t>epochs</t>
  </si>
  <si>
    <t>layer 2</t>
  </si>
  <si>
    <t>layer 1</t>
  </si>
  <si>
    <t>default</t>
  </si>
  <si>
    <t>1 layer</t>
  </si>
  <si>
    <t>3 layer</t>
  </si>
  <si>
    <t>100 - 100 - 100</t>
  </si>
  <si>
    <t>hidden layer</t>
  </si>
  <si>
    <t>NN</t>
  </si>
  <si>
    <t>units</t>
  </si>
  <si>
    <t>max epochs</t>
  </si>
  <si>
    <t>the more, the better until point no big changes anymore and too much --&gt; overfitting</t>
  </si>
  <si>
    <t>more than 100= little improvement representation, only overfitting after this point</t>
  </si>
  <si>
    <t>acc test</t>
  </si>
  <si>
    <t>1 layer, change epochs clzssifiction layer, 200 epochs first layer</t>
  </si>
  <si>
    <t>overfitting last layer and fine tuning</t>
  </si>
  <si>
    <t>effect of finetuning</t>
  </si>
  <si>
    <t>first layer</t>
  </si>
  <si>
    <t>last layer</t>
  </si>
  <si>
    <t>1 layer, change epochs autoencoder: only 1 epoch classification layer (minimal impact) hiddensize=100</t>
  </si>
  <si>
    <t>number of units in layer: enough to represent data, but not to complex (identity, overfit)</t>
  </si>
  <si>
    <t>1 hidden layer</t>
  </si>
  <si>
    <t>2 hidden layers</t>
  </si>
  <si>
    <t>epochs 100,100,80</t>
  </si>
  <si>
    <t>epochs 100, 50</t>
  </si>
  <si>
    <t>3 hidden layers</t>
  </si>
  <si>
    <t>epochs 100 100 100, 250</t>
  </si>
  <si>
    <t>2 layers</t>
  </si>
  <si>
    <t>optimal</t>
  </si>
  <si>
    <t>78,12</t>
  </si>
  <si>
    <t>80-40</t>
  </si>
  <si>
    <t>error</t>
  </si>
  <si>
    <t>dimensions of the weights</t>
  </si>
  <si>
    <t>features conv layers</t>
  </si>
  <si>
    <t>max pool</t>
  </si>
  <si>
    <t>3 3</t>
  </si>
  <si>
    <t>2 2</t>
  </si>
  <si>
    <t>1 1</t>
  </si>
  <si>
    <t>vooral voor de berekeningen te versnellen en overfitting tegen te gaan, maar hier te veel pooling = loss of information</t>
  </si>
  <si>
    <t>hoe meer, hoe beter (overfit)</t>
  </si>
  <si>
    <t>more locality is better</t>
  </si>
  <si>
    <t>2 1</t>
  </si>
  <si>
    <t>3 1</t>
  </si>
  <si>
    <t>3 2</t>
  </si>
  <si>
    <t>default 1 layern no max pooling 2 12</t>
  </si>
  <si>
    <t>4 1</t>
  </si>
  <si>
    <t>4 2</t>
  </si>
  <si>
    <t>5 1</t>
  </si>
  <si>
    <t>5 2</t>
  </si>
  <si>
    <t>meer = beter, overfit</t>
  </si>
  <si>
    <t>max</t>
  </si>
  <si>
    <t>mean</t>
  </si>
  <si>
    <t>number of conv layers</t>
  </si>
  <si>
    <t>number fully conncted layers</t>
  </si>
  <si>
    <t>extra layer does not give better results (overfitting?)</t>
  </si>
  <si>
    <t>relu</t>
  </si>
  <si>
    <t>tanh</t>
  </si>
  <si>
    <t>leakyReluLayer</t>
  </si>
  <si>
    <t>elulayer</t>
  </si>
  <si>
    <t>activation function</t>
  </si>
  <si>
    <t>batch normalization</t>
  </si>
  <si>
    <t>nee</t>
  </si>
  <si>
    <t>ja</t>
  </si>
  <si>
    <t>cross chanel norm</t>
  </si>
  <si>
    <t>combinations</t>
  </si>
  <si>
    <t>1conv - 1full</t>
  </si>
  <si>
    <t>1 full</t>
  </si>
  <si>
    <t>2 full</t>
  </si>
  <si>
    <t>2 conv - 1full</t>
  </si>
  <si>
    <t>2conv - 2full</t>
  </si>
  <si>
    <t>learning rate</t>
  </si>
  <si>
    <t xml:space="preserve">components </t>
  </si>
  <si>
    <t>gibbs</t>
  </si>
  <si>
    <t>comp</t>
  </si>
  <si>
    <t>iter</t>
  </si>
  <si>
    <t>weinig epochs lage lr</t>
  </si>
  <si>
    <t>weinnig components</t>
  </si>
  <si>
    <t>te hoge learning rate, veel epochs</t>
  </si>
  <si>
    <t>tussen 9,7,4 in</t>
  </si>
  <si>
    <t>0 18</t>
  </si>
  <si>
    <t>0 22</t>
  </si>
  <si>
    <t>0 15</t>
  </si>
  <si>
    <t>onder</t>
  </si>
  <si>
    <t>middelse</t>
  </si>
  <si>
    <t>veel components</t>
  </si>
  <si>
    <t>rbm</t>
  </si>
  <si>
    <t>dbm</t>
  </si>
  <si>
    <t>GANs try to replicate a probability distribution. They should therefore use loss functions that reflect the distance between the distribution of the data generated by the GAN and the distribution of the real data.</t>
  </si>
  <si>
    <t>explanation</t>
  </si>
  <si>
    <t>https://developers.google.com/machine-learning/gan/loss</t>
  </si>
  <si>
    <t>more smoothing</t>
  </si>
  <si>
    <t>more contrast</t>
  </si>
  <si>
    <t>standard</t>
  </si>
  <si>
    <t>wasserstein</t>
  </si>
  <si>
    <t xml:space="preserve">wasserstein 2 </t>
  </si>
  <si>
    <t>real number instead of probabilities, so less noise around picture</t>
  </si>
  <si>
    <t>precies ook mer kleuren overgenomen, zie groen</t>
  </si>
  <si>
    <t>quality improves</t>
  </si>
  <si>
    <t>stability</t>
  </si>
  <si>
    <t>accuracy stays low: 0.1328</t>
  </si>
  <si>
    <t>stability ok</t>
  </si>
  <si>
    <t>no mode collapse</t>
  </si>
  <si>
    <t xml:space="preserve">kwaliteit van de 1 is beter, dus risico op mode collapse is aanwezig </t>
  </si>
  <si>
    <t>This is important. A stable GAN will have a discriminator loss around 0.5, typically between 0.5 and maybe as high as 0.7 or 0.8. The generator loss is typically higher and may hover around 1.0, 1.5, 2.0, or even higher.</t>
  </si>
  <si>
    <t>The accuracy of the discriminator on both real and generated (fake) images will not be 50%, but should typically hover around 70% to 80%.</t>
  </si>
  <si>
    <t>For both the discriminator and generator, behaviors are likely to start off erratic and move around a lot before the model converges to a stable equilibrium.</t>
  </si>
  <si>
    <t>Original</t>
  </si>
  <si>
    <t>Accuracy on test set</t>
  </si>
  <si>
    <t>Maximum epochs</t>
  </si>
  <si>
    <t>Epochs</t>
  </si>
  <si>
    <t>Test accuracy</t>
  </si>
  <si>
    <t>test accuracy</t>
  </si>
  <si>
    <t>units layer 1</t>
  </si>
  <si>
    <t>units layer 2</t>
  </si>
  <si>
    <t>units layer 3</t>
  </si>
  <si>
    <t>errors</t>
  </si>
  <si>
    <t>weinig epochs</t>
  </si>
  <si>
    <t>veel epochs</t>
  </si>
  <si>
    <t>lage lr</t>
  </si>
  <si>
    <t>hoge lr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</si>
</sst>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sz val="11"/>
      <color rgb="FFFF0000"/>
      <name val="Calibri"/>
      <family val="2"/>
      <scheme val="minor"/>
    </font>
    <font>
      <sz val="11"/>
      <color rgb="FF000000"/>
      <name val="Calibri"/>
      <family val="2"/>
      <scheme val="minor"/>
    </font>
    <font>
      <sz val="10"/>
      <color rgb="FF202124"/>
      <name val="Arial"/>
      <family val="2"/>
    </font>
    <font>
      <sz val="9"/>
      <color rgb="FF555555"/>
      <name val="Arial"/>
      <family val="2"/>
    </font>
  </fonts>
  <fills count="5">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theme="1"/>
        <bgColor indexed="64"/>
      </patternFill>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29">
    <xf numFmtId="0" fontId="0" fillId="0" borderId="0" xfId="0"/>
    <xf numFmtId="0" fontId="0" fillId="2" borderId="0" xfId="0" applyFill="1"/>
    <xf numFmtId="11" fontId="0" fillId="0" borderId="0" xfId="0" applyNumberFormat="1"/>
    <xf numFmtId="0" fontId="0" fillId="0" borderId="1" xfId="0" applyBorder="1"/>
    <xf numFmtId="0" fontId="0" fillId="0" borderId="2" xfId="0" applyBorder="1"/>
    <xf numFmtId="0" fontId="0" fillId="0" borderId="3" xfId="0" applyBorder="1"/>
    <xf numFmtId="0" fontId="0" fillId="0" borderId="4" xfId="0" applyBorder="1"/>
    <xf numFmtId="0" fontId="0" fillId="0" borderId="0"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0" xfId="0" applyFill="1" applyBorder="1"/>
    <xf numFmtId="0" fontId="0" fillId="0" borderId="0" xfId="0" applyFill="1"/>
    <xf numFmtId="0" fontId="0" fillId="3" borderId="4" xfId="0" applyFill="1" applyBorder="1"/>
    <xf numFmtId="0" fontId="0" fillId="3" borderId="0" xfId="0" applyFill="1" applyBorder="1"/>
    <xf numFmtId="0" fontId="0" fillId="3" borderId="5" xfId="0" applyFill="1" applyBorder="1"/>
    <xf numFmtId="0" fontId="1" fillId="0" borderId="0" xfId="0" applyFont="1"/>
    <xf numFmtId="0" fontId="0" fillId="0" borderId="5" xfId="0" applyFill="1" applyBorder="1"/>
    <xf numFmtId="17" fontId="0" fillId="0" borderId="0" xfId="0" applyNumberFormat="1"/>
    <xf numFmtId="0" fontId="0" fillId="4" borderId="0" xfId="0" applyFill="1"/>
    <xf numFmtId="0" fontId="2" fillId="0" borderId="0" xfId="0" applyFont="1" applyAlignment="1">
      <alignment horizontal="right" vertical="center"/>
    </xf>
    <xf numFmtId="0" fontId="3" fillId="0" borderId="0" xfId="0" applyFont="1"/>
    <xf numFmtId="0" fontId="4" fillId="0" borderId="0" xfId="0" applyFont="1"/>
    <xf numFmtId="0" fontId="0" fillId="0" borderId="0" xfId="0" applyFont="1"/>
    <xf numFmtId="0" fontId="0" fillId="0" borderId="0" xfId="0" applyFont="1" applyBorder="1"/>
    <xf numFmtId="2" fontId="0" fillId="0" borderId="0" xfId="0" applyNumberFormat="1" applyFill="1" applyBorder="1"/>
    <xf numFmtId="2" fontId="0" fillId="0" borderId="0" xfId="0" applyNumberFormat="1" applyBorder="1"/>
    <xf numFmtId="0" fontId="2" fillId="0" borderId="0" xfId="0" applyFont="1" applyAlignment="1">
      <alignment vertical="center"/>
    </xf>
  </cellXfs>
  <cellStyles count="1">
    <cellStyle name="Standa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nl-NL"/>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BE"/>
        </a:p>
      </c:txPr>
    </c:title>
    <c:autoTitleDeleted val="0"/>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Blad1!$B$61:$AY$61</c:f>
              <c:numCache>
                <c:formatCode>General</c:formatCode>
                <c:ptCount val="5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numCache>
            </c:numRef>
          </c:cat>
          <c:val>
            <c:numRef>
              <c:f>Blad1!$B$62:$AY$62</c:f>
              <c:numCache>
                <c:formatCode>General</c:formatCode>
                <c:ptCount val="50"/>
                <c:pt idx="0">
                  <c:v>0.40050000000000002</c:v>
                </c:pt>
                <c:pt idx="1">
                  <c:v>0.30609999999999998</c:v>
                </c:pt>
                <c:pt idx="2">
                  <c:v>0.29670000000000002</c:v>
                </c:pt>
                <c:pt idx="3">
                  <c:v>0.27700000000000002</c:v>
                </c:pt>
                <c:pt idx="4">
                  <c:v>0.26910000000000001</c:v>
                </c:pt>
                <c:pt idx="5">
                  <c:v>0.26250000000000001</c:v>
                </c:pt>
                <c:pt idx="6">
                  <c:v>0.25719999999999998</c:v>
                </c:pt>
                <c:pt idx="7">
                  <c:v>0.25169999999999998</c:v>
                </c:pt>
                <c:pt idx="8">
                  <c:v>0.24690000000000001</c:v>
                </c:pt>
                <c:pt idx="9">
                  <c:v>0.2404</c:v>
                </c:pt>
                <c:pt idx="10">
                  <c:v>0.2366</c:v>
                </c:pt>
                <c:pt idx="11">
                  <c:v>0.23280000000000001</c:v>
                </c:pt>
                <c:pt idx="12">
                  <c:v>0.22889999999999999</c:v>
                </c:pt>
                <c:pt idx="13">
                  <c:v>0.20630000000000001</c:v>
                </c:pt>
                <c:pt idx="14">
                  <c:v>0.20119999999999999</c:v>
                </c:pt>
                <c:pt idx="15">
                  <c:v>0.19769999999999999</c:v>
                </c:pt>
                <c:pt idx="16">
                  <c:v>0.19389999999999999</c:v>
                </c:pt>
                <c:pt idx="17">
                  <c:v>0.19120000000000001</c:v>
                </c:pt>
                <c:pt idx="18">
                  <c:v>0.1835</c:v>
                </c:pt>
                <c:pt idx="19">
                  <c:v>0.1804</c:v>
                </c:pt>
                <c:pt idx="20">
                  <c:v>0.1767</c:v>
                </c:pt>
                <c:pt idx="21">
                  <c:v>0.1734</c:v>
                </c:pt>
                <c:pt idx="22">
                  <c:v>0.17100000000000001</c:v>
                </c:pt>
                <c:pt idx="23">
                  <c:v>0.16830000000000001</c:v>
                </c:pt>
                <c:pt idx="24">
                  <c:v>0.16639999999999999</c:v>
                </c:pt>
                <c:pt idx="25">
                  <c:v>0.16109999999999999</c:v>
                </c:pt>
                <c:pt idx="26">
                  <c:v>0.15079999999999999</c:v>
                </c:pt>
                <c:pt idx="27">
                  <c:v>0.1467</c:v>
                </c:pt>
                <c:pt idx="28">
                  <c:v>0.14480000000000001</c:v>
                </c:pt>
                <c:pt idx="29">
                  <c:v>0.1406</c:v>
                </c:pt>
                <c:pt idx="30">
                  <c:v>0.13619999999999999</c:v>
                </c:pt>
                <c:pt idx="31">
                  <c:v>0.13439999999999999</c:v>
                </c:pt>
                <c:pt idx="32">
                  <c:v>0.1328</c:v>
                </c:pt>
                <c:pt idx="33">
                  <c:v>0.13070000000000001</c:v>
                </c:pt>
                <c:pt idx="34">
                  <c:v>0.12909999999999999</c:v>
                </c:pt>
                <c:pt idx="35">
                  <c:v>0.1273</c:v>
                </c:pt>
                <c:pt idx="36">
                  <c:v>0.1258</c:v>
                </c:pt>
                <c:pt idx="37">
                  <c:v>0.1237</c:v>
                </c:pt>
                <c:pt idx="38">
                  <c:v>0.12139999999999999</c:v>
                </c:pt>
                <c:pt idx="39">
                  <c:v>0.11890000000000001</c:v>
                </c:pt>
                <c:pt idx="40">
                  <c:v>0.11749999999999999</c:v>
                </c:pt>
                <c:pt idx="41">
                  <c:v>0.1162</c:v>
                </c:pt>
                <c:pt idx="42">
                  <c:v>0.1149</c:v>
                </c:pt>
                <c:pt idx="43">
                  <c:v>0.1134</c:v>
                </c:pt>
                <c:pt idx="44">
                  <c:v>0.1094</c:v>
                </c:pt>
                <c:pt idx="45">
                  <c:v>0.1082</c:v>
                </c:pt>
                <c:pt idx="46">
                  <c:v>0.1056</c:v>
                </c:pt>
                <c:pt idx="47">
                  <c:v>0.1043</c:v>
                </c:pt>
                <c:pt idx="48">
                  <c:v>0.1028</c:v>
                </c:pt>
                <c:pt idx="49">
                  <c:v>0.10100000000000001</c:v>
                </c:pt>
              </c:numCache>
            </c:numRef>
          </c:val>
          <c:smooth val="0"/>
          <c:extLst>
            <c:ext xmlns:c16="http://schemas.microsoft.com/office/drawing/2014/chart" uri="{C3380CC4-5D6E-409C-BE32-E72D297353CC}">
              <c16:uniqueId val="{00000000-51DE-4224-B1BA-C84C67EE5CF1}"/>
            </c:ext>
          </c:extLst>
        </c:ser>
        <c:dLbls>
          <c:showLegendKey val="0"/>
          <c:showVal val="0"/>
          <c:showCatName val="0"/>
          <c:showSerName val="0"/>
          <c:showPercent val="0"/>
          <c:showBubbleSize val="0"/>
        </c:dLbls>
        <c:marker val="1"/>
        <c:smooth val="0"/>
        <c:axId val="399751832"/>
        <c:axId val="399752816"/>
      </c:lineChart>
      <c:catAx>
        <c:axId val="399751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BE"/>
          </a:p>
        </c:txPr>
        <c:crossAx val="399752816"/>
        <c:crosses val="autoZero"/>
        <c:auto val="1"/>
        <c:lblAlgn val="ctr"/>
        <c:lblOffset val="100"/>
        <c:noMultiLvlLbl val="0"/>
      </c:catAx>
      <c:valAx>
        <c:axId val="3997528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BE"/>
          </a:p>
        </c:txPr>
        <c:crossAx val="39975183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BE"/>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nl-NL"/>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BE"/>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yVal>
            <c:numRef>
              <c:f>Blad1!$I$129:$I$178</c:f>
              <c:numCache>
                <c:formatCode>General</c:formatCode>
                <c:ptCount val="50"/>
                <c:pt idx="0">
                  <c:v>17.087172367256066</c:v>
                </c:pt>
                <c:pt idx="1">
                  <c:v>15.342572367256064</c:v>
                </c:pt>
                <c:pt idx="2">
                  <c:v>13.915472367256065</c:v>
                </c:pt>
                <c:pt idx="3">
                  <c:v>12.563072367256066</c:v>
                </c:pt>
                <c:pt idx="4">
                  <c:v>11.624072367256064</c:v>
                </c:pt>
                <c:pt idx="5">
                  <c:v>10.826772367256064</c:v>
                </c:pt>
                <c:pt idx="6">
                  <c:v>10.122072367256065</c:v>
                </c:pt>
                <c:pt idx="7">
                  <c:v>9.4397723672560652</c:v>
                </c:pt>
                <c:pt idx="8">
                  <c:v>8.856772367256065</c:v>
                </c:pt>
                <c:pt idx="9">
                  <c:v>8.3455723672560644</c:v>
                </c:pt>
                <c:pt idx="10">
                  <c:v>7.8737723672560644</c:v>
                </c:pt>
                <c:pt idx="11">
                  <c:v>7.4510723672560637</c:v>
                </c:pt>
                <c:pt idx="12">
                  <c:v>7.0519723672560648</c:v>
                </c:pt>
                <c:pt idx="13">
                  <c:v>6.675372367256065</c:v>
                </c:pt>
                <c:pt idx="14">
                  <c:v>6.3759723672560646</c:v>
                </c:pt>
                <c:pt idx="15">
                  <c:v>6.0877723672560649</c:v>
                </c:pt>
                <c:pt idx="16">
                  <c:v>5.8161723672560637</c:v>
                </c:pt>
                <c:pt idx="17">
                  <c:v>5.562572367256065</c:v>
                </c:pt>
                <c:pt idx="18">
                  <c:v>5.3248723672560647</c:v>
                </c:pt>
                <c:pt idx="19">
                  <c:v>5.1030723672560647</c:v>
                </c:pt>
                <c:pt idx="20">
                  <c:v>4.8951723672560643</c:v>
                </c:pt>
                <c:pt idx="21">
                  <c:v>4.6970723672560641</c:v>
                </c:pt>
                <c:pt idx="22">
                  <c:v>4.5134723672560639</c:v>
                </c:pt>
                <c:pt idx="23">
                  <c:v>4.3339723672560631</c:v>
                </c:pt>
                <c:pt idx="24">
                  <c:v>4.1679723672560662</c:v>
                </c:pt>
                <c:pt idx="25">
                  <c:v>4.0029723672560635</c:v>
                </c:pt>
                <c:pt idx="26">
                  <c:v>3.846872367256065</c:v>
                </c:pt>
                <c:pt idx="27">
                  <c:v>3.7030723672560661</c:v>
                </c:pt>
                <c:pt idx="28">
                  <c:v>3.5617723672560651</c:v>
                </c:pt>
                <c:pt idx="29">
                  <c:v>3.4323723672560646</c:v>
                </c:pt>
                <c:pt idx="30">
                  <c:v>3.3069723672560656</c:v>
                </c:pt>
                <c:pt idx="31">
                  <c:v>3.1919723672560636</c:v>
                </c:pt>
                <c:pt idx="32">
                  <c:v>3.0814723672560653</c:v>
                </c:pt>
                <c:pt idx="33">
                  <c:v>2.9746723672560655</c:v>
                </c:pt>
                <c:pt idx="34">
                  <c:v>2.8694723672560656</c:v>
                </c:pt>
                <c:pt idx="35">
                  <c:v>2.7692723672560646</c:v>
                </c:pt>
                <c:pt idx="36">
                  <c:v>2.6748723672560644</c:v>
                </c:pt>
                <c:pt idx="37">
                  <c:v>2.5815723672560651</c:v>
                </c:pt>
                <c:pt idx="38">
                  <c:v>2.4910723672560628</c:v>
                </c:pt>
                <c:pt idx="39">
                  <c:v>2.4044723672560657</c:v>
                </c:pt>
                <c:pt idx="40">
                  <c:v>2.3221723672560657</c:v>
                </c:pt>
                <c:pt idx="41">
                  <c:v>2.2472723672560662</c:v>
                </c:pt>
                <c:pt idx="42">
                  <c:v>2.1744723672560653</c:v>
                </c:pt>
                <c:pt idx="43">
                  <c:v>2.103372367256064</c:v>
                </c:pt>
                <c:pt idx="44">
                  <c:v>2.0375723672560646</c:v>
                </c:pt>
                <c:pt idx="45">
                  <c:v>1.9754723672560637</c:v>
                </c:pt>
                <c:pt idx="46">
                  <c:v>1.9139723672560649</c:v>
                </c:pt>
                <c:pt idx="47">
                  <c:v>1.8550723672560636</c:v>
                </c:pt>
                <c:pt idx="48">
                  <c:v>1.7987723672560634</c:v>
                </c:pt>
                <c:pt idx="49">
                  <c:v>1.742772367256066</c:v>
                </c:pt>
              </c:numCache>
            </c:numRef>
          </c:yVal>
          <c:smooth val="0"/>
          <c:extLst>
            <c:ext xmlns:c16="http://schemas.microsoft.com/office/drawing/2014/chart" uri="{C3380CC4-5D6E-409C-BE32-E72D297353CC}">
              <c16:uniqueId val="{00000000-5CEE-4448-8589-07CC1035776C}"/>
            </c:ext>
          </c:extLst>
        </c:ser>
        <c:dLbls>
          <c:showLegendKey val="0"/>
          <c:showVal val="0"/>
          <c:showCatName val="0"/>
          <c:showSerName val="0"/>
          <c:showPercent val="0"/>
          <c:showBubbleSize val="0"/>
        </c:dLbls>
        <c:axId val="682908792"/>
        <c:axId val="682905512"/>
      </c:scatterChart>
      <c:valAx>
        <c:axId val="682908792"/>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BE"/>
          </a:p>
        </c:txPr>
        <c:crossAx val="682905512"/>
        <c:crosses val="autoZero"/>
        <c:crossBetween val="midCat"/>
      </c:valAx>
      <c:valAx>
        <c:axId val="6829055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BE"/>
          </a:p>
        </c:txPr>
        <c:crossAx val="6829087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BE"/>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4.png"/><Relationship Id="rId39" Type="http://schemas.openxmlformats.org/officeDocument/2006/relationships/image" Target="../media/image37.png"/><Relationship Id="rId21" Type="http://schemas.openxmlformats.org/officeDocument/2006/relationships/image" Target="../media/image20.png"/><Relationship Id="rId34" Type="http://schemas.openxmlformats.org/officeDocument/2006/relationships/image" Target="../media/image32.png"/><Relationship Id="rId42" Type="http://schemas.openxmlformats.org/officeDocument/2006/relationships/image" Target="../media/image40.png"/><Relationship Id="rId47" Type="http://schemas.openxmlformats.org/officeDocument/2006/relationships/image" Target="../media/image45.png"/><Relationship Id="rId50" Type="http://schemas.openxmlformats.org/officeDocument/2006/relationships/image" Target="../media/image48.png"/><Relationship Id="rId55" Type="http://schemas.openxmlformats.org/officeDocument/2006/relationships/image" Target="../media/image53.png"/><Relationship Id="rId63" Type="http://schemas.openxmlformats.org/officeDocument/2006/relationships/image" Target="../media/image61.png"/><Relationship Id="rId68" Type="http://schemas.openxmlformats.org/officeDocument/2006/relationships/image" Target="../media/image66.png"/><Relationship Id="rId76" Type="http://schemas.openxmlformats.org/officeDocument/2006/relationships/image" Target="../media/image74.png"/><Relationship Id="rId7" Type="http://schemas.openxmlformats.org/officeDocument/2006/relationships/image" Target="../media/image7.png"/><Relationship Id="rId71" Type="http://schemas.openxmlformats.org/officeDocument/2006/relationships/image" Target="../media/image69.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7.png"/><Relationship Id="rId11" Type="http://schemas.openxmlformats.org/officeDocument/2006/relationships/image" Target="../media/image11.png"/><Relationship Id="rId24" Type="http://schemas.openxmlformats.org/officeDocument/2006/relationships/chart" Target="../charts/chart2.xml"/><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3.png"/><Relationship Id="rId53" Type="http://schemas.openxmlformats.org/officeDocument/2006/relationships/image" Target="../media/image51.png"/><Relationship Id="rId58" Type="http://schemas.openxmlformats.org/officeDocument/2006/relationships/image" Target="../media/image56.png"/><Relationship Id="rId66" Type="http://schemas.openxmlformats.org/officeDocument/2006/relationships/image" Target="../media/image64.png"/><Relationship Id="rId74" Type="http://schemas.openxmlformats.org/officeDocument/2006/relationships/image" Target="../media/image72.png"/><Relationship Id="rId79" Type="http://schemas.openxmlformats.org/officeDocument/2006/relationships/image" Target="../media/image77.png"/><Relationship Id="rId5" Type="http://schemas.openxmlformats.org/officeDocument/2006/relationships/image" Target="../media/image5.png"/><Relationship Id="rId61" Type="http://schemas.openxmlformats.org/officeDocument/2006/relationships/image" Target="../media/image59.png"/><Relationship Id="rId82" Type="http://schemas.openxmlformats.org/officeDocument/2006/relationships/image" Target="../media/image80.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29.png"/><Relationship Id="rId44" Type="http://schemas.openxmlformats.org/officeDocument/2006/relationships/image" Target="../media/image42.png"/><Relationship Id="rId52" Type="http://schemas.openxmlformats.org/officeDocument/2006/relationships/image" Target="../media/image50.png"/><Relationship Id="rId60" Type="http://schemas.openxmlformats.org/officeDocument/2006/relationships/image" Target="../media/image58.png"/><Relationship Id="rId65" Type="http://schemas.openxmlformats.org/officeDocument/2006/relationships/image" Target="../media/image63.png"/><Relationship Id="rId73" Type="http://schemas.openxmlformats.org/officeDocument/2006/relationships/image" Target="../media/image71.png"/><Relationship Id="rId78" Type="http://schemas.openxmlformats.org/officeDocument/2006/relationships/image" Target="../media/image76.png"/><Relationship Id="rId81" Type="http://schemas.openxmlformats.org/officeDocument/2006/relationships/image" Target="../media/image7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1.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image" Target="../media/image41.png"/><Relationship Id="rId48" Type="http://schemas.openxmlformats.org/officeDocument/2006/relationships/image" Target="../media/image46.png"/><Relationship Id="rId56" Type="http://schemas.openxmlformats.org/officeDocument/2006/relationships/image" Target="../media/image54.png"/><Relationship Id="rId64" Type="http://schemas.openxmlformats.org/officeDocument/2006/relationships/image" Target="../media/image62.png"/><Relationship Id="rId69" Type="http://schemas.openxmlformats.org/officeDocument/2006/relationships/image" Target="../media/image67.png"/><Relationship Id="rId77" Type="http://schemas.openxmlformats.org/officeDocument/2006/relationships/image" Target="../media/image75.png"/><Relationship Id="rId8" Type="http://schemas.openxmlformats.org/officeDocument/2006/relationships/image" Target="../media/image8.png"/><Relationship Id="rId51" Type="http://schemas.openxmlformats.org/officeDocument/2006/relationships/image" Target="../media/image49.png"/><Relationship Id="rId72" Type="http://schemas.openxmlformats.org/officeDocument/2006/relationships/image" Target="../media/image70.png"/><Relationship Id="rId80" Type="http://schemas.openxmlformats.org/officeDocument/2006/relationships/image" Target="../media/image7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3.png"/><Relationship Id="rId33" Type="http://schemas.openxmlformats.org/officeDocument/2006/relationships/image" Target="../media/image31.png"/><Relationship Id="rId38" Type="http://schemas.openxmlformats.org/officeDocument/2006/relationships/image" Target="../media/image36.png"/><Relationship Id="rId46" Type="http://schemas.openxmlformats.org/officeDocument/2006/relationships/image" Target="../media/image44.png"/><Relationship Id="rId59" Type="http://schemas.openxmlformats.org/officeDocument/2006/relationships/image" Target="../media/image57.png"/><Relationship Id="rId67" Type="http://schemas.openxmlformats.org/officeDocument/2006/relationships/image" Target="../media/image65.png"/><Relationship Id="rId20" Type="http://schemas.openxmlformats.org/officeDocument/2006/relationships/chart" Target="../charts/chart1.xml"/><Relationship Id="rId41" Type="http://schemas.openxmlformats.org/officeDocument/2006/relationships/image" Target="../media/image39.png"/><Relationship Id="rId54" Type="http://schemas.openxmlformats.org/officeDocument/2006/relationships/image" Target="../media/image52.png"/><Relationship Id="rId62" Type="http://schemas.openxmlformats.org/officeDocument/2006/relationships/image" Target="../media/image60.png"/><Relationship Id="rId70" Type="http://schemas.openxmlformats.org/officeDocument/2006/relationships/image" Target="../media/image68.png"/><Relationship Id="rId75" Type="http://schemas.openxmlformats.org/officeDocument/2006/relationships/image" Target="../media/image73.png"/><Relationship Id="rId83" Type="http://schemas.openxmlformats.org/officeDocument/2006/relationships/image" Target="../media/image8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2.png"/><Relationship Id="rId28" Type="http://schemas.openxmlformats.org/officeDocument/2006/relationships/image" Target="../media/image26.png"/><Relationship Id="rId36" Type="http://schemas.openxmlformats.org/officeDocument/2006/relationships/image" Target="../media/image34.png"/><Relationship Id="rId49" Type="http://schemas.openxmlformats.org/officeDocument/2006/relationships/image" Target="../media/image47.png"/><Relationship Id="rId57" Type="http://schemas.openxmlformats.org/officeDocument/2006/relationships/image" Target="../media/image55.png"/></Relationships>
</file>

<file path=xl/drawings/drawing1.xml><?xml version="1.0" encoding="utf-8"?>
<xdr:wsDr xmlns:xdr="http://schemas.openxmlformats.org/drawingml/2006/spreadsheetDrawing" xmlns:a="http://schemas.openxmlformats.org/drawingml/2006/main">
  <xdr:twoCellAnchor editAs="oneCell">
    <xdr:from>
      <xdr:col>2</xdr:col>
      <xdr:colOff>405493</xdr:colOff>
      <xdr:row>2</xdr:row>
      <xdr:rowOff>72118</xdr:rowOff>
    </xdr:from>
    <xdr:to>
      <xdr:col>8</xdr:col>
      <xdr:colOff>1698144</xdr:colOff>
      <xdr:row>25</xdr:row>
      <xdr:rowOff>18778</xdr:rowOff>
    </xdr:to>
    <xdr:pic>
      <xdr:nvPicPr>
        <xdr:cNvPr id="4" name="Afbeelding 3">
          <a:extLst>
            <a:ext uri="{FF2B5EF4-FFF2-40B4-BE49-F238E27FC236}">
              <a16:creationId xmlns:a16="http://schemas.microsoft.com/office/drawing/2014/main" id="{C46FF896-C559-4A21-9976-FCD8C317BA83}"/>
            </a:ext>
          </a:extLst>
        </xdr:cNvPr>
        <xdr:cNvPicPr>
          <a:picLocks noChangeAspect="1"/>
        </xdr:cNvPicPr>
      </xdr:nvPicPr>
      <xdr:blipFill>
        <a:blip xmlns:r="http://schemas.openxmlformats.org/officeDocument/2006/relationships" r:embed="rId1"/>
        <a:stretch>
          <a:fillRect/>
        </a:stretch>
      </xdr:blipFill>
      <xdr:spPr>
        <a:xfrm>
          <a:off x="1630136" y="425904"/>
          <a:ext cx="4975879" cy="4003765"/>
        </a:xfrm>
        <a:prstGeom prst="rect">
          <a:avLst/>
        </a:prstGeom>
      </xdr:spPr>
    </xdr:pic>
    <xdr:clientData/>
  </xdr:twoCellAnchor>
  <xdr:twoCellAnchor editAs="oneCell">
    <xdr:from>
      <xdr:col>1</xdr:col>
      <xdr:colOff>0</xdr:colOff>
      <xdr:row>33</xdr:row>
      <xdr:rowOff>1</xdr:rowOff>
    </xdr:from>
    <xdr:to>
      <xdr:col>7</xdr:col>
      <xdr:colOff>419100</xdr:colOff>
      <xdr:row>50</xdr:row>
      <xdr:rowOff>2137</xdr:rowOff>
    </xdr:to>
    <xdr:pic>
      <xdr:nvPicPr>
        <xdr:cNvPr id="5" name="Afbeelding 4">
          <a:extLst>
            <a:ext uri="{FF2B5EF4-FFF2-40B4-BE49-F238E27FC236}">
              <a16:creationId xmlns:a16="http://schemas.microsoft.com/office/drawing/2014/main" id="{4FD65148-FF8C-4695-80C9-D50A08538814}"/>
            </a:ext>
          </a:extLst>
        </xdr:cNvPr>
        <xdr:cNvPicPr>
          <a:picLocks noChangeAspect="1"/>
        </xdr:cNvPicPr>
      </xdr:nvPicPr>
      <xdr:blipFill>
        <a:blip xmlns:r="http://schemas.openxmlformats.org/officeDocument/2006/relationships" r:embed="rId2"/>
        <a:stretch>
          <a:fillRect/>
        </a:stretch>
      </xdr:blipFill>
      <xdr:spPr>
        <a:xfrm>
          <a:off x="613475" y="5505128"/>
          <a:ext cx="4099947" cy="3037845"/>
        </a:xfrm>
        <a:prstGeom prst="rect">
          <a:avLst/>
        </a:prstGeom>
      </xdr:spPr>
    </xdr:pic>
    <xdr:clientData/>
  </xdr:twoCellAnchor>
  <xdr:twoCellAnchor editAs="oneCell">
    <xdr:from>
      <xdr:col>8</xdr:col>
      <xdr:colOff>83820</xdr:colOff>
      <xdr:row>33</xdr:row>
      <xdr:rowOff>53339</xdr:rowOff>
    </xdr:from>
    <xdr:to>
      <xdr:col>12</xdr:col>
      <xdr:colOff>132908</xdr:colOff>
      <xdr:row>50</xdr:row>
      <xdr:rowOff>2281</xdr:rowOff>
    </xdr:to>
    <xdr:pic>
      <xdr:nvPicPr>
        <xdr:cNvPr id="6" name="Afbeelding 5">
          <a:extLst>
            <a:ext uri="{FF2B5EF4-FFF2-40B4-BE49-F238E27FC236}">
              <a16:creationId xmlns:a16="http://schemas.microsoft.com/office/drawing/2014/main" id="{08ED01CE-187B-4CF6-9D31-E394D94E2527}"/>
            </a:ext>
          </a:extLst>
        </xdr:cNvPr>
        <xdr:cNvPicPr>
          <a:picLocks noChangeAspect="1"/>
        </xdr:cNvPicPr>
      </xdr:nvPicPr>
      <xdr:blipFill>
        <a:blip xmlns:r="http://schemas.openxmlformats.org/officeDocument/2006/relationships" r:embed="rId3"/>
        <a:stretch>
          <a:fillRect/>
        </a:stretch>
      </xdr:blipFill>
      <xdr:spPr>
        <a:xfrm>
          <a:off x="4960620" y="5663564"/>
          <a:ext cx="3835710" cy="3042285"/>
        </a:xfrm>
        <a:prstGeom prst="rect">
          <a:avLst/>
        </a:prstGeom>
      </xdr:spPr>
    </xdr:pic>
    <xdr:clientData/>
  </xdr:twoCellAnchor>
  <xdr:twoCellAnchor editAs="oneCell">
    <xdr:from>
      <xdr:col>14</xdr:col>
      <xdr:colOff>479816</xdr:colOff>
      <xdr:row>33</xdr:row>
      <xdr:rowOff>45720</xdr:rowOff>
    </xdr:from>
    <xdr:to>
      <xdr:col>21</xdr:col>
      <xdr:colOff>167864</xdr:colOff>
      <xdr:row>50</xdr:row>
      <xdr:rowOff>18370</xdr:rowOff>
    </xdr:to>
    <xdr:pic>
      <xdr:nvPicPr>
        <xdr:cNvPr id="8" name="Afbeelding 7">
          <a:extLst>
            <a:ext uri="{FF2B5EF4-FFF2-40B4-BE49-F238E27FC236}">
              <a16:creationId xmlns:a16="http://schemas.microsoft.com/office/drawing/2014/main" id="{C62FA8FC-08E0-458F-A15B-65DA06F04F30}"/>
            </a:ext>
          </a:extLst>
        </xdr:cNvPr>
        <xdr:cNvPicPr>
          <a:picLocks noChangeAspect="1"/>
        </xdr:cNvPicPr>
      </xdr:nvPicPr>
      <xdr:blipFill>
        <a:blip xmlns:r="http://schemas.openxmlformats.org/officeDocument/2006/relationships" r:embed="rId4"/>
        <a:stretch>
          <a:fillRect/>
        </a:stretch>
      </xdr:blipFill>
      <xdr:spPr>
        <a:xfrm>
          <a:off x="9014216" y="5655945"/>
          <a:ext cx="3951439" cy="3088005"/>
        </a:xfrm>
        <a:prstGeom prst="rect">
          <a:avLst/>
        </a:prstGeom>
      </xdr:spPr>
    </xdr:pic>
    <xdr:clientData/>
  </xdr:twoCellAnchor>
  <xdr:twoCellAnchor editAs="oneCell">
    <xdr:from>
      <xdr:col>21</xdr:col>
      <xdr:colOff>16088</xdr:colOff>
      <xdr:row>64</xdr:row>
      <xdr:rowOff>12065</xdr:rowOff>
    </xdr:from>
    <xdr:to>
      <xdr:col>24</xdr:col>
      <xdr:colOff>510609</xdr:colOff>
      <xdr:row>74</xdr:row>
      <xdr:rowOff>19115</xdr:rowOff>
    </xdr:to>
    <xdr:pic>
      <xdr:nvPicPr>
        <xdr:cNvPr id="9" name="Afbeelding 8">
          <a:extLst>
            <a:ext uri="{FF2B5EF4-FFF2-40B4-BE49-F238E27FC236}">
              <a16:creationId xmlns:a16="http://schemas.microsoft.com/office/drawing/2014/main" id="{EA9509B0-C390-4F98-82CA-8041076C1E50}"/>
            </a:ext>
          </a:extLst>
        </xdr:cNvPr>
        <xdr:cNvPicPr>
          <a:picLocks noChangeAspect="1"/>
        </xdr:cNvPicPr>
      </xdr:nvPicPr>
      <xdr:blipFill>
        <a:blip xmlns:r="http://schemas.openxmlformats.org/officeDocument/2006/relationships" r:embed="rId5"/>
        <a:stretch>
          <a:fillRect/>
        </a:stretch>
      </xdr:blipFill>
      <xdr:spPr>
        <a:xfrm>
          <a:off x="14155421" y="11933132"/>
          <a:ext cx="2319511" cy="1860191"/>
        </a:xfrm>
        <a:prstGeom prst="rect">
          <a:avLst/>
        </a:prstGeom>
      </xdr:spPr>
    </xdr:pic>
    <xdr:clientData/>
  </xdr:twoCellAnchor>
  <xdr:twoCellAnchor editAs="oneCell">
    <xdr:from>
      <xdr:col>25</xdr:col>
      <xdr:colOff>10584</xdr:colOff>
      <xdr:row>63</xdr:row>
      <xdr:rowOff>179737</xdr:rowOff>
    </xdr:from>
    <xdr:to>
      <xdr:col>28</xdr:col>
      <xdr:colOff>402590</xdr:colOff>
      <xdr:row>74</xdr:row>
      <xdr:rowOff>19437</xdr:rowOff>
    </xdr:to>
    <xdr:pic>
      <xdr:nvPicPr>
        <xdr:cNvPr id="10" name="Afbeelding 9">
          <a:extLst>
            <a:ext uri="{FF2B5EF4-FFF2-40B4-BE49-F238E27FC236}">
              <a16:creationId xmlns:a16="http://schemas.microsoft.com/office/drawing/2014/main" id="{73B4DF67-6F60-4150-9F18-B7E7AE8AD939}"/>
            </a:ext>
          </a:extLst>
        </xdr:cNvPr>
        <xdr:cNvPicPr>
          <a:picLocks noChangeAspect="1"/>
        </xdr:cNvPicPr>
      </xdr:nvPicPr>
      <xdr:blipFill>
        <a:blip xmlns:r="http://schemas.openxmlformats.org/officeDocument/2006/relationships" r:embed="rId6"/>
        <a:stretch>
          <a:fillRect/>
        </a:stretch>
      </xdr:blipFill>
      <xdr:spPr>
        <a:xfrm>
          <a:off x="16588317" y="11914537"/>
          <a:ext cx="2224616" cy="1862214"/>
        </a:xfrm>
        <a:prstGeom prst="rect">
          <a:avLst/>
        </a:prstGeom>
      </xdr:spPr>
    </xdr:pic>
    <xdr:clientData/>
  </xdr:twoCellAnchor>
  <xdr:twoCellAnchor editAs="oneCell">
    <xdr:from>
      <xdr:col>28</xdr:col>
      <xdr:colOff>609599</xdr:colOff>
      <xdr:row>63</xdr:row>
      <xdr:rowOff>169374</xdr:rowOff>
    </xdr:from>
    <xdr:to>
      <xdr:col>32</xdr:col>
      <xdr:colOff>436456</xdr:colOff>
      <xdr:row>74</xdr:row>
      <xdr:rowOff>18530</xdr:rowOff>
    </xdr:to>
    <xdr:pic>
      <xdr:nvPicPr>
        <xdr:cNvPr id="11" name="Afbeelding 10">
          <a:extLst>
            <a:ext uri="{FF2B5EF4-FFF2-40B4-BE49-F238E27FC236}">
              <a16:creationId xmlns:a16="http://schemas.microsoft.com/office/drawing/2014/main" id="{B47792B7-546E-49E5-9A77-CA731B69AD6B}"/>
            </a:ext>
          </a:extLst>
        </xdr:cNvPr>
        <xdr:cNvPicPr>
          <a:picLocks noChangeAspect="1"/>
        </xdr:cNvPicPr>
      </xdr:nvPicPr>
      <xdr:blipFill>
        <a:blip xmlns:r="http://schemas.openxmlformats.org/officeDocument/2006/relationships" r:embed="rId7"/>
        <a:stretch>
          <a:fillRect/>
        </a:stretch>
      </xdr:blipFill>
      <xdr:spPr>
        <a:xfrm>
          <a:off x="19016132" y="11904174"/>
          <a:ext cx="2269067" cy="1901899"/>
        </a:xfrm>
        <a:prstGeom prst="rect">
          <a:avLst/>
        </a:prstGeom>
      </xdr:spPr>
    </xdr:pic>
    <xdr:clientData/>
  </xdr:twoCellAnchor>
  <xdr:twoCellAnchor editAs="oneCell">
    <xdr:from>
      <xdr:col>33</xdr:col>
      <xdr:colOff>16933</xdr:colOff>
      <xdr:row>63</xdr:row>
      <xdr:rowOff>136493</xdr:rowOff>
    </xdr:from>
    <xdr:to>
      <xdr:col>36</xdr:col>
      <xdr:colOff>549487</xdr:colOff>
      <xdr:row>74</xdr:row>
      <xdr:rowOff>59017</xdr:rowOff>
    </xdr:to>
    <xdr:pic>
      <xdr:nvPicPr>
        <xdr:cNvPr id="12" name="Afbeelding 11">
          <a:extLst>
            <a:ext uri="{FF2B5EF4-FFF2-40B4-BE49-F238E27FC236}">
              <a16:creationId xmlns:a16="http://schemas.microsoft.com/office/drawing/2014/main" id="{20CC3CCA-EE1B-498C-AF05-EF35A009ED73}"/>
            </a:ext>
          </a:extLst>
        </xdr:cNvPr>
        <xdr:cNvPicPr>
          <a:picLocks noChangeAspect="1"/>
        </xdr:cNvPicPr>
      </xdr:nvPicPr>
      <xdr:blipFill>
        <a:blip xmlns:r="http://schemas.openxmlformats.org/officeDocument/2006/relationships" r:embed="rId8"/>
        <a:stretch>
          <a:fillRect/>
        </a:stretch>
      </xdr:blipFill>
      <xdr:spPr>
        <a:xfrm>
          <a:off x="21471466" y="11871293"/>
          <a:ext cx="2353734" cy="1967647"/>
        </a:xfrm>
        <a:prstGeom prst="rect">
          <a:avLst/>
        </a:prstGeom>
      </xdr:spPr>
    </xdr:pic>
    <xdr:clientData/>
  </xdr:twoCellAnchor>
  <xdr:twoCellAnchor editAs="oneCell">
    <xdr:from>
      <xdr:col>17</xdr:col>
      <xdr:colOff>3388</xdr:colOff>
      <xdr:row>64</xdr:row>
      <xdr:rowOff>18467</xdr:rowOff>
    </xdr:from>
    <xdr:to>
      <xdr:col>20</xdr:col>
      <xdr:colOff>403438</xdr:colOff>
      <xdr:row>74</xdr:row>
      <xdr:rowOff>19081</xdr:rowOff>
    </xdr:to>
    <xdr:pic>
      <xdr:nvPicPr>
        <xdr:cNvPr id="13" name="Afbeelding 12">
          <a:extLst>
            <a:ext uri="{FF2B5EF4-FFF2-40B4-BE49-F238E27FC236}">
              <a16:creationId xmlns:a16="http://schemas.microsoft.com/office/drawing/2014/main" id="{6682E05E-571C-43CB-9C2E-7BBEC53DFB0A}"/>
            </a:ext>
          </a:extLst>
        </xdr:cNvPr>
        <xdr:cNvPicPr>
          <a:picLocks noChangeAspect="1"/>
        </xdr:cNvPicPr>
      </xdr:nvPicPr>
      <xdr:blipFill>
        <a:blip xmlns:r="http://schemas.openxmlformats.org/officeDocument/2006/relationships" r:embed="rId9"/>
        <a:stretch>
          <a:fillRect/>
        </a:stretch>
      </xdr:blipFill>
      <xdr:spPr>
        <a:xfrm>
          <a:off x="11704321" y="11939534"/>
          <a:ext cx="2240280" cy="1836861"/>
        </a:xfrm>
        <a:prstGeom prst="rect">
          <a:avLst/>
        </a:prstGeom>
      </xdr:spPr>
    </xdr:pic>
    <xdr:clientData/>
  </xdr:twoCellAnchor>
  <xdr:twoCellAnchor editAs="oneCell">
    <xdr:from>
      <xdr:col>17</xdr:col>
      <xdr:colOff>16934</xdr:colOff>
      <xdr:row>75</xdr:row>
      <xdr:rowOff>2</xdr:rowOff>
    </xdr:from>
    <xdr:to>
      <xdr:col>20</xdr:col>
      <xdr:colOff>496947</xdr:colOff>
      <xdr:row>85</xdr:row>
      <xdr:rowOff>18156</xdr:rowOff>
    </xdr:to>
    <xdr:pic>
      <xdr:nvPicPr>
        <xdr:cNvPr id="14" name="Afbeelding 13">
          <a:extLst>
            <a:ext uri="{FF2B5EF4-FFF2-40B4-BE49-F238E27FC236}">
              <a16:creationId xmlns:a16="http://schemas.microsoft.com/office/drawing/2014/main" id="{963F4276-88AF-47E2-99EE-9C723CDB3F60}"/>
            </a:ext>
          </a:extLst>
        </xdr:cNvPr>
        <xdr:cNvPicPr>
          <a:picLocks noChangeAspect="1"/>
        </xdr:cNvPicPr>
      </xdr:nvPicPr>
      <xdr:blipFill>
        <a:blip xmlns:r="http://schemas.openxmlformats.org/officeDocument/2006/relationships" r:embed="rId10"/>
        <a:stretch>
          <a:fillRect/>
        </a:stretch>
      </xdr:blipFill>
      <xdr:spPr>
        <a:xfrm>
          <a:off x="11717867" y="13970002"/>
          <a:ext cx="2308813" cy="1884631"/>
        </a:xfrm>
        <a:prstGeom prst="rect">
          <a:avLst/>
        </a:prstGeom>
      </xdr:spPr>
    </xdr:pic>
    <xdr:clientData/>
  </xdr:twoCellAnchor>
  <xdr:twoCellAnchor editAs="oneCell">
    <xdr:from>
      <xdr:col>16</xdr:col>
      <xdr:colOff>603643</xdr:colOff>
      <xdr:row>85</xdr:row>
      <xdr:rowOff>178500</xdr:rowOff>
    </xdr:from>
    <xdr:to>
      <xdr:col>20</xdr:col>
      <xdr:colOff>441863</xdr:colOff>
      <xdr:row>96</xdr:row>
      <xdr:rowOff>37306</xdr:rowOff>
    </xdr:to>
    <xdr:pic>
      <xdr:nvPicPr>
        <xdr:cNvPr id="15" name="Afbeelding 14">
          <a:extLst>
            <a:ext uri="{FF2B5EF4-FFF2-40B4-BE49-F238E27FC236}">
              <a16:creationId xmlns:a16="http://schemas.microsoft.com/office/drawing/2014/main" id="{2E0B3BB6-D5F1-483A-8685-28CF4DAD6CA4}"/>
            </a:ext>
          </a:extLst>
        </xdr:cNvPr>
        <xdr:cNvPicPr>
          <a:picLocks noChangeAspect="1"/>
        </xdr:cNvPicPr>
      </xdr:nvPicPr>
      <xdr:blipFill>
        <a:blip xmlns:r="http://schemas.openxmlformats.org/officeDocument/2006/relationships" r:embed="rId11"/>
        <a:stretch>
          <a:fillRect/>
        </a:stretch>
      </xdr:blipFill>
      <xdr:spPr>
        <a:xfrm>
          <a:off x="11694976" y="16011167"/>
          <a:ext cx="2288050" cy="1907739"/>
        </a:xfrm>
        <a:prstGeom prst="rect">
          <a:avLst/>
        </a:prstGeom>
      </xdr:spPr>
    </xdr:pic>
    <xdr:clientData/>
  </xdr:twoCellAnchor>
  <xdr:twoCellAnchor editAs="oneCell">
    <xdr:from>
      <xdr:col>21</xdr:col>
      <xdr:colOff>16933</xdr:colOff>
      <xdr:row>74</xdr:row>
      <xdr:rowOff>152400</xdr:rowOff>
    </xdr:from>
    <xdr:to>
      <xdr:col>24</xdr:col>
      <xdr:colOff>492501</xdr:colOff>
      <xdr:row>85</xdr:row>
      <xdr:rowOff>2767</xdr:rowOff>
    </xdr:to>
    <xdr:pic>
      <xdr:nvPicPr>
        <xdr:cNvPr id="16" name="Afbeelding 15">
          <a:extLst>
            <a:ext uri="{FF2B5EF4-FFF2-40B4-BE49-F238E27FC236}">
              <a16:creationId xmlns:a16="http://schemas.microsoft.com/office/drawing/2014/main" id="{D5A99E11-8BC4-44F5-A144-5186150A466C}"/>
            </a:ext>
          </a:extLst>
        </xdr:cNvPr>
        <xdr:cNvPicPr>
          <a:picLocks noChangeAspect="1"/>
        </xdr:cNvPicPr>
      </xdr:nvPicPr>
      <xdr:blipFill>
        <a:blip xmlns:r="http://schemas.openxmlformats.org/officeDocument/2006/relationships" r:embed="rId12"/>
        <a:stretch>
          <a:fillRect/>
        </a:stretch>
      </xdr:blipFill>
      <xdr:spPr>
        <a:xfrm>
          <a:off x="14156266" y="13936133"/>
          <a:ext cx="2304368" cy="1899301"/>
        </a:xfrm>
        <a:prstGeom prst="rect">
          <a:avLst/>
        </a:prstGeom>
      </xdr:spPr>
    </xdr:pic>
    <xdr:clientData/>
  </xdr:twoCellAnchor>
  <xdr:twoCellAnchor editAs="oneCell">
    <xdr:from>
      <xdr:col>25</xdr:col>
      <xdr:colOff>34029</xdr:colOff>
      <xdr:row>74</xdr:row>
      <xdr:rowOff>178120</xdr:rowOff>
    </xdr:from>
    <xdr:to>
      <xdr:col>28</xdr:col>
      <xdr:colOff>511810</xdr:colOff>
      <xdr:row>84</xdr:row>
      <xdr:rowOff>173731</xdr:rowOff>
    </xdr:to>
    <xdr:pic>
      <xdr:nvPicPr>
        <xdr:cNvPr id="17" name="Afbeelding 16">
          <a:extLst>
            <a:ext uri="{FF2B5EF4-FFF2-40B4-BE49-F238E27FC236}">
              <a16:creationId xmlns:a16="http://schemas.microsoft.com/office/drawing/2014/main" id="{ECEE8D54-8107-4ED5-AC40-C7DA0131C243}"/>
            </a:ext>
          </a:extLst>
        </xdr:cNvPr>
        <xdr:cNvPicPr>
          <a:picLocks noChangeAspect="1"/>
        </xdr:cNvPicPr>
      </xdr:nvPicPr>
      <xdr:blipFill>
        <a:blip xmlns:r="http://schemas.openxmlformats.org/officeDocument/2006/relationships" r:embed="rId13"/>
        <a:stretch>
          <a:fillRect/>
        </a:stretch>
      </xdr:blipFill>
      <xdr:spPr>
        <a:xfrm>
          <a:off x="16611762" y="13961853"/>
          <a:ext cx="2302771" cy="1865898"/>
        </a:xfrm>
        <a:prstGeom prst="rect">
          <a:avLst/>
        </a:prstGeom>
      </xdr:spPr>
    </xdr:pic>
    <xdr:clientData/>
  </xdr:twoCellAnchor>
  <xdr:twoCellAnchor editAs="oneCell">
    <xdr:from>
      <xdr:col>29</xdr:col>
      <xdr:colOff>33870</xdr:colOff>
      <xdr:row>75</xdr:row>
      <xdr:rowOff>16933</xdr:rowOff>
    </xdr:from>
    <xdr:to>
      <xdr:col>32</xdr:col>
      <xdr:colOff>417325</xdr:colOff>
      <xdr:row>84</xdr:row>
      <xdr:rowOff>168248</xdr:rowOff>
    </xdr:to>
    <xdr:pic>
      <xdr:nvPicPr>
        <xdr:cNvPr id="18" name="Afbeelding 17">
          <a:extLst>
            <a:ext uri="{FF2B5EF4-FFF2-40B4-BE49-F238E27FC236}">
              <a16:creationId xmlns:a16="http://schemas.microsoft.com/office/drawing/2014/main" id="{CC7B7F23-CEEB-47D1-AC79-0DB0488780DC}"/>
            </a:ext>
          </a:extLst>
        </xdr:cNvPr>
        <xdr:cNvPicPr>
          <a:picLocks noChangeAspect="1"/>
        </xdr:cNvPicPr>
      </xdr:nvPicPr>
      <xdr:blipFill>
        <a:blip xmlns:r="http://schemas.openxmlformats.org/officeDocument/2006/relationships" r:embed="rId14"/>
        <a:stretch>
          <a:fillRect/>
        </a:stretch>
      </xdr:blipFill>
      <xdr:spPr>
        <a:xfrm>
          <a:off x="19050003" y="13986933"/>
          <a:ext cx="2212255" cy="1831525"/>
        </a:xfrm>
        <a:prstGeom prst="rect">
          <a:avLst/>
        </a:prstGeom>
      </xdr:spPr>
    </xdr:pic>
    <xdr:clientData/>
  </xdr:twoCellAnchor>
  <xdr:twoCellAnchor editAs="oneCell">
    <xdr:from>
      <xdr:col>33</xdr:col>
      <xdr:colOff>16935</xdr:colOff>
      <xdr:row>74</xdr:row>
      <xdr:rowOff>169334</xdr:rowOff>
    </xdr:from>
    <xdr:to>
      <xdr:col>36</xdr:col>
      <xdr:colOff>492143</xdr:colOff>
      <xdr:row>85</xdr:row>
      <xdr:rowOff>1060</xdr:rowOff>
    </xdr:to>
    <xdr:pic>
      <xdr:nvPicPr>
        <xdr:cNvPr id="19" name="Afbeelding 18">
          <a:extLst>
            <a:ext uri="{FF2B5EF4-FFF2-40B4-BE49-F238E27FC236}">
              <a16:creationId xmlns:a16="http://schemas.microsoft.com/office/drawing/2014/main" id="{D6EB8E4B-4323-41B3-AEA3-A0D29AD000A8}"/>
            </a:ext>
          </a:extLst>
        </xdr:cNvPr>
        <xdr:cNvPicPr>
          <a:picLocks noChangeAspect="1"/>
        </xdr:cNvPicPr>
      </xdr:nvPicPr>
      <xdr:blipFill>
        <a:blip xmlns:r="http://schemas.openxmlformats.org/officeDocument/2006/relationships" r:embed="rId15"/>
        <a:stretch>
          <a:fillRect/>
        </a:stretch>
      </xdr:blipFill>
      <xdr:spPr>
        <a:xfrm>
          <a:off x="21471468" y="13953067"/>
          <a:ext cx="2304008" cy="1879472"/>
        </a:xfrm>
        <a:prstGeom prst="rect">
          <a:avLst/>
        </a:prstGeom>
      </xdr:spPr>
    </xdr:pic>
    <xdr:clientData/>
  </xdr:twoCellAnchor>
  <xdr:twoCellAnchor editAs="oneCell">
    <xdr:from>
      <xdr:col>21</xdr:col>
      <xdr:colOff>1628</xdr:colOff>
      <xdr:row>85</xdr:row>
      <xdr:rowOff>128129</xdr:rowOff>
    </xdr:from>
    <xdr:to>
      <xdr:col>24</xdr:col>
      <xdr:colOff>511810</xdr:colOff>
      <xdr:row>96</xdr:row>
      <xdr:rowOff>19054</xdr:rowOff>
    </xdr:to>
    <xdr:pic>
      <xdr:nvPicPr>
        <xdr:cNvPr id="20" name="Afbeelding 19">
          <a:extLst>
            <a:ext uri="{FF2B5EF4-FFF2-40B4-BE49-F238E27FC236}">
              <a16:creationId xmlns:a16="http://schemas.microsoft.com/office/drawing/2014/main" id="{286F380B-AF8A-4D19-8A29-E8B0A4E88081}"/>
            </a:ext>
          </a:extLst>
        </xdr:cNvPr>
        <xdr:cNvPicPr>
          <a:picLocks noChangeAspect="1"/>
        </xdr:cNvPicPr>
      </xdr:nvPicPr>
      <xdr:blipFill>
        <a:blip xmlns:r="http://schemas.openxmlformats.org/officeDocument/2006/relationships" r:embed="rId16"/>
        <a:stretch>
          <a:fillRect/>
        </a:stretch>
      </xdr:blipFill>
      <xdr:spPr>
        <a:xfrm>
          <a:off x="14140961" y="15960796"/>
          <a:ext cx="2335172" cy="1943668"/>
        </a:xfrm>
        <a:prstGeom prst="rect">
          <a:avLst/>
        </a:prstGeom>
      </xdr:spPr>
    </xdr:pic>
    <xdr:clientData/>
  </xdr:twoCellAnchor>
  <xdr:twoCellAnchor editAs="oneCell">
    <xdr:from>
      <xdr:col>25</xdr:col>
      <xdr:colOff>16934</xdr:colOff>
      <xdr:row>85</xdr:row>
      <xdr:rowOff>145652</xdr:rowOff>
    </xdr:from>
    <xdr:to>
      <xdr:col>28</xdr:col>
      <xdr:colOff>479637</xdr:colOff>
      <xdr:row>96</xdr:row>
      <xdr:rowOff>2769</xdr:rowOff>
    </xdr:to>
    <xdr:pic>
      <xdr:nvPicPr>
        <xdr:cNvPr id="21" name="Afbeelding 20">
          <a:extLst>
            <a:ext uri="{FF2B5EF4-FFF2-40B4-BE49-F238E27FC236}">
              <a16:creationId xmlns:a16="http://schemas.microsoft.com/office/drawing/2014/main" id="{AD722276-FF16-4F3F-AFDE-4FDADAC3D69A}"/>
            </a:ext>
          </a:extLst>
        </xdr:cNvPr>
        <xdr:cNvPicPr>
          <a:picLocks noChangeAspect="1"/>
        </xdr:cNvPicPr>
      </xdr:nvPicPr>
      <xdr:blipFill>
        <a:blip xmlns:r="http://schemas.openxmlformats.org/officeDocument/2006/relationships" r:embed="rId17"/>
        <a:stretch>
          <a:fillRect/>
        </a:stretch>
      </xdr:blipFill>
      <xdr:spPr>
        <a:xfrm>
          <a:off x="16594667" y="15978319"/>
          <a:ext cx="2302933" cy="1906050"/>
        </a:xfrm>
        <a:prstGeom prst="rect">
          <a:avLst/>
        </a:prstGeom>
      </xdr:spPr>
    </xdr:pic>
    <xdr:clientData/>
  </xdr:twoCellAnchor>
  <xdr:twoCellAnchor editAs="oneCell">
    <xdr:from>
      <xdr:col>29</xdr:col>
      <xdr:colOff>39565</xdr:colOff>
      <xdr:row>85</xdr:row>
      <xdr:rowOff>117658</xdr:rowOff>
    </xdr:from>
    <xdr:to>
      <xdr:col>32</xdr:col>
      <xdr:colOff>511810</xdr:colOff>
      <xdr:row>96</xdr:row>
      <xdr:rowOff>21735</xdr:rowOff>
    </xdr:to>
    <xdr:pic>
      <xdr:nvPicPr>
        <xdr:cNvPr id="22" name="Afbeelding 21">
          <a:extLst>
            <a:ext uri="{FF2B5EF4-FFF2-40B4-BE49-F238E27FC236}">
              <a16:creationId xmlns:a16="http://schemas.microsoft.com/office/drawing/2014/main" id="{DD9AA2FE-0C65-4846-B931-29E1BA91BCB2}"/>
            </a:ext>
          </a:extLst>
        </xdr:cNvPr>
        <xdr:cNvPicPr>
          <a:picLocks noChangeAspect="1"/>
        </xdr:cNvPicPr>
      </xdr:nvPicPr>
      <xdr:blipFill>
        <a:blip xmlns:r="http://schemas.openxmlformats.org/officeDocument/2006/relationships" r:embed="rId18"/>
        <a:stretch>
          <a:fillRect/>
        </a:stretch>
      </xdr:blipFill>
      <xdr:spPr>
        <a:xfrm>
          <a:off x="19055698" y="15950325"/>
          <a:ext cx="2297235" cy="1964440"/>
        </a:xfrm>
        <a:prstGeom prst="rect">
          <a:avLst/>
        </a:prstGeom>
      </xdr:spPr>
    </xdr:pic>
    <xdr:clientData/>
  </xdr:twoCellAnchor>
  <xdr:twoCellAnchor editAs="oneCell">
    <xdr:from>
      <xdr:col>33</xdr:col>
      <xdr:colOff>16934</xdr:colOff>
      <xdr:row>85</xdr:row>
      <xdr:rowOff>147728</xdr:rowOff>
    </xdr:from>
    <xdr:to>
      <xdr:col>36</xdr:col>
      <xdr:colOff>549488</xdr:colOff>
      <xdr:row>96</xdr:row>
      <xdr:rowOff>15894</xdr:rowOff>
    </xdr:to>
    <xdr:pic>
      <xdr:nvPicPr>
        <xdr:cNvPr id="23" name="Afbeelding 22">
          <a:extLst>
            <a:ext uri="{FF2B5EF4-FFF2-40B4-BE49-F238E27FC236}">
              <a16:creationId xmlns:a16="http://schemas.microsoft.com/office/drawing/2014/main" id="{367B31DF-A6AB-4D20-A66A-EF541B9AB4A7}"/>
            </a:ext>
          </a:extLst>
        </xdr:cNvPr>
        <xdr:cNvPicPr>
          <a:picLocks noChangeAspect="1"/>
        </xdr:cNvPicPr>
      </xdr:nvPicPr>
      <xdr:blipFill>
        <a:blip xmlns:r="http://schemas.openxmlformats.org/officeDocument/2006/relationships" r:embed="rId19"/>
        <a:stretch>
          <a:fillRect/>
        </a:stretch>
      </xdr:blipFill>
      <xdr:spPr>
        <a:xfrm>
          <a:off x="21471467" y="15980395"/>
          <a:ext cx="2353734" cy="1920909"/>
        </a:xfrm>
        <a:prstGeom prst="rect">
          <a:avLst/>
        </a:prstGeom>
      </xdr:spPr>
    </xdr:pic>
    <xdr:clientData/>
  </xdr:twoCellAnchor>
  <xdr:twoCellAnchor>
    <xdr:from>
      <xdr:col>18</xdr:col>
      <xdr:colOff>604007</xdr:colOff>
      <xdr:row>155</xdr:row>
      <xdr:rowOff>160340</xdr:rowOff>
    </xdr:from>
    <xdr:to>
      <xdr:col>30</xdr:col>
      <xdr:colOff>63383</xdr:colOff>
      <xdr:row>182</xdr:row>
      <xdr:rowOff>16115</xdr:rowOff>
    </xdr:to>
    <xdr:graphicFrame macro="">
      <xdr:nvGraphicFramePr>
        <xdr:cNvPr id="28" name="Grafiek 27">
          <a:extLst>
            <a:ext uri="{FF2B5EF4-FFF2-40B4-BE49-F238E27FC236}">
              <a16:creationId xmlns:a16="http://schemas.microsoft.com/office/drawing/2014/main" id="{D4E10D24-0872-48E3-908D-B88FCCBBD1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67</xdr:col>
      <xdr:colOff>450931</xdr:colOff>
      <xdr:row>2</xdr:row>
      <xdr:rowOff>131002</xdr:rowOff>
    </xdr:from>
    <xdr:to>
      <xdr:col>72</xdr:col>
      <xdr:colOff>591314</xdr:colOff>
      <xdr:row>12</xdr:row>
      <xdr:rowOff>18342</xdr:rowOff>
    </xdr:to>
    <xdr:pic>
      <xdr:nvPicPr>
        <xdr:cNvPr id="30" name="Afbeelding 29">
          <a:extLst>
            <a:ext uri="{FF2B5EF4-FFF2-40B4-BE49-F238E27FC236}">
              <a16:creationId xmlns:a16="http://schemas.microsoft.com/office/drawing/2014/main" id="{C8303C15-8DEB-498E-963F-A5EF79778C4A}"/>
            </a:ext>
          </a:extLst>
        </xdr:cNvPr>
        <xdr:cNvPicPr>
          <a:picLocks noChangeAspect="1"/>
        </xdr:cNvPicPr>
      </xdr:nvPicPr>
      <xdr:blipFill>
        <a:blip xmlns:r="http://schemas.openxmlformats.org/officeDocument/2006/relationships" r:embed="rId21"/>
        <a:stretch>
          <a:fillRect/>
        </a:stretch>
      </xdr:blipFill>
      <xdr:spPr>
        <a:xfrm>
          <a:off x="43254361" y="500188"/>
          <a:ext cx="3217962" cy="1740890"/>
        </a:xfrm>
        <a:prstGeom prst="rect">
          <a:avLst/>
        </a:prstGeom>
      </xdr:spPr>
    </xdr:pic>
    <xdr:clientData/>
  </xdr:twoCellAnchor>
  <xdr:twoCellAnchor editAs="oneCell">
    <xdr:from>
      <xdr:col>61</xdr:col>
      <xdr:colOff>195988</xdr:colOff>
      <xdr:row>2</xdr:row>
      <xdr:rowOff>76143</xdr:rowOff>
    </xdr:from>
    <xdr:to>
      <xdr:col>66</xdr:col>
      <xdr:colOff>321513</xdr:colOff>
      <xdr:row>12</xdr:row>
      <xdr:rowOff>17458</xdr:rowOff>
    </xdr:to>
    <xdr:pic>
      <xdr:nvPicPr>
        <xdr:cNvPr id="32" name="Afbeelding 31">
          <a:extLst>
            <a:ext uri="{FF2B5EF4-FFF2-40B4-BE49-F238E27FC236}">
              <a16:creationId xmlns:a16="http://schemas.microsoft.com/office/drawing/2014/main" id="{A9CA00D4-4364-43D7-9A8B-A8C10F664C91}"/>
            </a:ext>
          </a:extLst>
        </xdr:cNvPr>
        <xdr:cNvPicPr>
          <a:picLocks noChangeAspect="1"/>
        </xdr:cNvPicPr>
      </xdr:nvPicPr>
      <xdr:blipFill>
        <a:blip xmlns:r="http://schemas.openxmlformats.org/officeDocument/2006/relationships" r:embed="rId22"/>
        <a:stretch>
          <a:fillRect/>
        </a:stretch>
      </xdr:blipFill>
      <xdr:spPr>
        <a:xfrm>
          <a:off x="38923772" y="444154"/>
          <a:ext cx="3146682" cy="1796612"/>
        </a:xfrm>
        <a:prstGeom prst="rect">
          <a:avLst/>
        </a:prstGeom>
      </xdr:spPr>
    </xdr:pic>
    <xdr:clientData/>
  </xdr:twoCellAnchor>
  <xdr:twoCellAnchor editAs="oneCell">
    <xdr:from>
      <xdr:col>75</xdr:col>
      <xdr:colOff>82268</xdr:colOff>
      <xdr:row>1</xdr:row>
      <xdr:rowOff>129791</xdr:rowOff>
    </xdr:from>
    <xdr:to>
      <xdr:col>80</xdr:col>
      <xdr:colOff>249111</xdr:colOff>
      <xdr:row>12</xdr:row>
      <xdr:rowOff>20038</xdr:rowOff>
    </xdr:to>
    <xdr:pic>
      <xdr:nvPicPr>
        <xdr:cNvPr id="33" name="Afbeelding 32">
          <a:extLst>
            <a:ext uri="{FF2B5EF4-FFF2-40B4-BE49-F238E27FC236}">
              <a16:creationId xmlns:a16="http://schemas.microsoft.com/office/drawing/2014/main" id="{05566F55-E36F-4CE9-907C-65E7E537C977}"/>
            </a:ext>
          </a:extLst>
        </xdr:cNvPr>
        <xdr:cNvPicPr>
          <a:picLocks noChangeAspect="1"/>
        </xdr:cNvPicPr>
      </xdr:nvPicPr>
      <xdr:blipFill>
        <a:blip xmlns:r="http://schemas.openxmlformats.org/officeDocument/2006/relationships" r:embed="rId23"/>
        <a:stretch>
          <a:fillRect/>
        </a:stretch>
      </xdr:blipFill>
      <xdr:spPr>
        <a:xfrm>
          <a:off x="47477962" y="314999"/>
          <a:ext cx="3312296" cy="1881396"/>
        </a:xfrm>
        <a:prstGeom prst="rect">
          <a:avLst/>
        </a:prstGeom>
      </xdr:spPr>
    </xdr:pic>
    <xdr:clientData/>
  </xdr:twoCellAnchor>
  <xdr:twoCellAnchor>
    <xdr:from>
      <xdr:col>18</xdr:col>
      <xdr:colOff>360229</xdr:colOff>
      <xdr:row>127</xdr:row>
      <xdr:rowOff>93651</xdr:rowOff>
    </xdr:from>
    <xdr:to>
      <xdr:col>30</xdr:col>
      <xdr:colOff>291896</xdr:colOff>
      <xdr:row>151</xdr:row>
      <xdr:rowOff>153629</xdr:rowOff>
    </xdr:to>
    <xdr:graphicFrame macro="">
      <xdr:nvGraphicFramePr>
        <xdr:cNvPr id="34" name="Grafiek 33">
          <a:extLst>
            <a:ext uri="{FF2B5EF4-FFF2-40B4-BE49-F238E27FC236}">
              <a16:creationId xmlns:a16="http://schemas.microsoft.com/office/drawing/2014/main" id="{017B60CE-78CA-450A-99E0-7E4C828CF8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editAs="oneCell">
    <xdr:from>
      <xdr:col>66</xdr:col>
      <xdr:colOff>568959</xdr:colOff>
      <xdr:row>49</xdr:row>
      <xdr:rowOff>93504</xdr:rowOff>
    </xdr:from>
    <xdr:to>
      <xdr:col>71</xdr:col>
      <xdr:colOff>284189</xdr:colOff>
      <xdr:row>58</xdr:row>
      <xdr:rowOff>54376</xdr:rowOff>
    </xdr:to>
    <xdr:pic>
      <xdr:nvPicPr>
        <xdr:cNvPr id="36" name="Afbeelding 35">
          <a:extLst>
            <a:ext uri="{FF2B5EF4-FFF2-40B4-BE49-F238E27FC236}">
              <a16:creationId xmlns:a16="http://schemas.microsoft.com/office/drawing/2014/main" id="{526667EC-FEFF-4A6C-8455-EA62082EB081}"/>
            </a:ext>
          </a:extLst>
        </xdr:cNvPr>
        <xdr:cNvPicPr>
          <a:picLocks noChangeAspect="1"/>
        </xdr:cNvPicPr>
      </xdr:nvPicPr>
      <xdr:blipFill>
        <a:blip xmlns:r="http://schemas.openxmlformats.org/officeDocument/2006/relationships" r:embed="rId25"/>
        <a:stretch>
          <a:fillRect/>
        </a:stretch>
      </xdr:blipFill>
      <xdr:spPr>
        <a:xfrm>
          <a:off x="42485574" y="8884285"/>
          <a:ext cx="2773178" cy="1558692"/>
        </a:xfrm>
        <a:prstGeom prst="rect">
          <a:avLst/>
        </a:prstGeom>
      </xdr:spPr>
    </xdr:pic>
    <xdr:clientData/>
  </xdr:twoCellAnchor>
  <xdr:twoCellAnchor editAs="oneCell">
    <xdr:from>
      <xdr:col>103</xdr:col>
      <xdr:colOff>55217</xdr:colOff>
      <xdr:row>2</xdr:row>
      <xdr:rowOff>57124</xdr:rowOff>
    </xdr:from>
    <xdr:to>
      <xdr:col>110</xdr:col>
      <xdr:colOff>593022</xdr:colOff>
      <xdr:row>28</xdr:row>
      <xdr:rowOff>53783</xdr:rowOff>
    </xdr:to>
    <xdr:pic>
      <xdr:nvPicPr>
        <xdr:cNvPr id="37" name="Afbeelding 36">
          <a:extLst>
            <a:ext uri="{FF2B5EF4-FFF2-40B4-BE49-F238E27FC236}">
              <a16:creationId xmlns:a16="http://schemas.microsoft.com/office/drawing/2014/main" id="{F77CE309-AB43-4460-AA80-B13E3EC69AA0}"/>
            </a:ext>
          </a:extLst>
        </xdr:cNvPr>
        <xdr:cNvPicPr>
          <a:picLocks noChangeAspect="1"/>
        </xdr:cNvPicPr>
      </xdr:nvPicPr>
      <xdr:blipFill>
        <a:blip xmlns:r="http://schemas.openxmlformats.org/officeDocument/2006/relationships" r:embed="rId26"/>
        <a:stretch>
          <a:fillRect/>
        </a:stretch>
      </xdr:blipFill>
      <xdr:spPr>
        <a:xfrm>
          <a:off x="64866630" y="416037"/>
          <a:ext cx="4797164" cy="4677769"/>
        </a:xfrm>
        <a:prstGeom prst="rect">
          <a:avLst/>
        </a:prstGeom>
      </xdr:spPr>
    </xdr:pic>
    <xdr:clientData/>
  </xdr:twoCellAnchor>
  <xdr:twoCellAnchor editAs="oneCell">
    <xdr:from>
      <xdr:col>125</xdr:col>
      <xdr:colOff>159925</xdr:colOff>
      <xdr:row>19</xdr:row>
      <xdr:rowOff>47037</xdr:rowOff>
    </xdr:from>
    <xdr:to>
      <xdr:col>126</xdr:col>
      <xdr:colOff>248519</xdr:colOff>
      <xdr:row>23</xdr:row>
      <xdr:rowOff>137082</xdr:rowOff>
    </xdr:to>
    <xdr:pic>
      <xdr:nvPicPr>
        <xdr:cNvPr id="2" name="Afbeelding 1">
          <a:extLst>
            <a:ext uri="{FF2B5EF4-FFF2-40B4-BE49-F238E27FC236}">
              <a16:creationId xmlns:a16="http://schemas.microsoft.com/office/drawing/2014/main" id="{34DA2EEA-54CC-4741-936F-63591A8B99BF}"/>
            </a:ext>
          </a:extLst>
        </xdr:cNvPr>
        <xdr:cNvPicPr>
          <a:picLocks noChangeAspect="1"/>
        </xdr:cNvPicPr>
      </xdr:nvPicPr>
      <xdr:blipFill>
        <a:blip xmlns:r="http://schemas.openxmlformats.org/officeDocument/2006/relationships" r:embed="rId27"/>
        <a:stretch>
          <a:fillRect/>
        </a:stretch>
      </xdr:blipFill>
      <xdr:spPr>
        <a:xfrm>
          <a:off x="78834073" y="3443111"/>
          <a:ext cx="686741" cy="801198"/>
        </a:xfrm>
        <a:prstGeom prst="rect">
          <a:avLst/>
        </a:prstGeom>
      </xdr:spPr>
    </xdr:pic>
    <xdr:clientData/>
  </xdr:twoCellAnchor>
  <xdr:twoCellAnchor editAs="oneCell">
    <xdr:from>
      <xdr:col>127</xdr:col>
      <xdr:colOff>9410</xdr:colOff>
      <xdr:row>19</xdr:row>
      <xdr:rowOff>42757</xdr:rowOff>
    </xdr:from>
    <xdr:to>
      <xdr:col>128</xdr:col>
      <xdr:colOff>131267</xdr:colOff>
      <xdr:row>23</xdr:row>
      <xdr:rowOff>112889</xdr:rowOff>
    </xdr:to>
    <xdr:pic>
      <xdr:nvPicPr>
        <xdr:cNvPr id="27" name="Afbeelding 26">
          <a:extLst>
            <a:ext uri="{FF2B5EF4-FFF2-40B4-BE49-F238E27FC236}">
              <a16:creationId xmlns:a16="http://schemas.microsoft.com/office/drawing/2014/main" id="{1A47AEE0-21A1-49DE-A79D-5532CE38F8E8}"/>
            </a:ext>
          </a:extLst>
        </xdr:cNvPr>
        <xdr:cNvPicPr>
          <a:picLocks noChangeAspect="1"/>
        </xdr:cNvPicPr>
      </xdr:nvPicPr>
      <xdr:blipFill>
        <a:blip xmlns:r="http://schemas.openxmlformats.org/officeDocument/2006/relationships" r:embed="rId28"/>
        <a:stretch>
          <a:fillRect/>
        </a:stretch>
      </xdr:blipFill>
      <xdr:spPr>
        <a:xfrm>
          <a:off x="79906521" y="3438831"/>
          <a:ext cx="725719" cy="785095"/>
        </a:xfrm>
        <a:prstGeom prst="rect">
          <a:avLst/>
        </a:prstGeom>
      </xdr:spPr>
    </xdr:pic>
    <xdr:clientData/>
  </xdr:twoCellAnchor>
  <xdr:twoCellAnchor editAs="oneCell">
    <xdr:from>
      <xdr:col>126</xdr:col>
      <xdr:colOff>268862</xdr:colOff>
      <xdr:row>25</xdr:row>
      <xdr:rowOff>34900</xdr:rowOff>
    </xdr:from>
    <xdr:to>
      <xdr:col>127</xdr:col>
      <xdr:colOff>283868</xdr:colOff>
      <xdr:row>28</xdr:row>
      <xdr:rowOff>133114</xdr:rowOff>
    </xdr:to>
    <xdr:pic>
      <xdr:nvPicPr>
        <xdr:cNvPr id="40" name="Afbeelding 39">
          <a:extLst>
            <a:ext uri="{FF2B5EF4-FFF2-40B4-BE49-F238E27FC236}">
              <a16:creationId xmlns:a16="http://schemas.microsoft.com/office/drawing/2014/main" id="{9EFD100E-4E29-44D1-BBC4-A91CF85D595E}"/>
            </a:ext>
          </a:extLst>
        </xdr:cNvPr>
        <xdr:cNvPicPr>
          <a:picLocks noChangeAspect="1"/>
        </xdr:cNvPicPr>
      </xdr:nvPicPr>
      <xdr:blipFill>
        <a:blip xmlns:r="http://schemas.openxmlformats.org/officeDocument/2006/relationships" r:embed="rId29"/>
        <a:stretch>
          <a:fillRect/>
        </a:stretch>
      </xdr:blipFill>
      <xdr:spPr>
        <a:xfrm>
          <a:off x="78954887" y="4559275"/>
          <a:ext cx="624606" cy="641139"/>
        </a:xfrm>
        <a:prstGeom prst="rect">
          <a:avLst/>
        </a:prstGeom>
      </xdr:spPr>
    </xdr:pic>
    <xdr:clientData/>
  </xdr:twoCellAnchor>
  <xdr:twoCellAnchor editAs="oneCell">
    <xdr:from>
      <xdr:col>126</xdr:col>
      <xdr:colOff>426546</xdr:colOff>
      <xdr:row>30</xdr:row>
      <xdr:rowOff>40688</xdr:rowOff>
    </xdr:from>
    <xdr:to>
      <xdr:col>127</xdr:col>
      <xdr:colOff>422737</xdr:colOff>
      <xdr:row>33</xdr:row>
      <xdr:rowOff>174748</xdr:rowOff>
    </xdr:to>
    <xdr:pic>
      <xdr:nvPicPr>
        <xdr:cNvPr id="41" name="Afbeelding 40">
          <a:extLst>
            <a:ext uri="{FF2B5EF4-FFF2-40B4-BE49-F238E27FC236}">
              <a16:creationId xmlns:a16="http://schemas.microsoft.com/office/drawing/2014/main" id="{7C151FA8-1183-4B82-B689-48027B7BAC4A}"/>
            </a:ext>
          </a:extLst>
        </xdr:cNvPr>
        <xdr:cNvPicPr>
          <a:picLocks noChangeAspect="1"/>
        </xdr:cNvPicPr>
      </xdr:nvPicPr>
      <xdr:blipFill>
        <a:blip xmlns:r="http://schemas.openxmlformats.org/officeDocument/2006/relationships" r:embed="rId30"/>
        <a:stretch>
          <a:fillRect/>
        </a:stretch>
      </xdr:blipFill>
      <xdr:spPr>
        <a:xfrm>
          <a:off x="78553958" y="5419512"/>
          <a:ext cx="601308" cy="675528"/>
        </a:xfrm>
        <a:prstGeom prst="rect">
          <a:avLst/>
        </a:prstGeom>
      </xdr:spPr>
    </xdr:pic>
    <xdr:clientData/>
  </xdr:twoCellAnchor>
  <xdr:twoCellAnchor editAs="oneCell">
    <xdr:from>
      <xdr:col>131</xdr:col>
      <xdr:colOff>107830</xdr:colOff>
      <xdr:row>24</xdr:row>
      <xdr:rowOff>155888</xdr:rowOff>
    </xdr:from>
    <xdr:to>
      <xdr:col>132</xdr:col>
      <xdr:colOff>206338</xdr:colOff>
      <xdr:row>29</xdr:row>
      <xdr:rowOff>79076</xdr:rowOff>
    </xdr:to>
    <xdr:pic>
      <xdr:nvPicPr>
        <xdr:cNvPr id="42" name="Afbeelding 41">
          <a:extLst>
            <a:ext uri="{FF2B5EF4-FFF2-40B4-BE49-F238E27FC236}">
              <a16:creationId xmlns:a16="http://schemas.microsoft.com/office/drawing/2014/main" id="{15CCAB88-C6FA-43A7-8516-682BC2AAD935}"/>
            </a:ext>
          </a:extLst>
        </xdr:cNvPr>
        <xdr:cNvPicPr>
          <a:picLocks noChangeAspect="1"/>
        </xdr:cNvPicPr>
      </xdr:nvPicPr>
      <xdr:blipFill>
        <a:blip xmlns:r="http://schemas.openxmlformats.org/officeDocument/2006/relationships" r:embed="rId31"/>
        <a:stretch>
          <a:fillRect/>
        </a:stretch>
      </xdr:blipFill>
      <xdr:spPr>
        <a:xfrm>
          <a:off x="82396641" y="4469096"/>
          <a:ext cx="892211" cy="821772"/>
        </a:xfrm>
        <a:prstGeom prst="rect">
          <a:avLst/>
        </a:prstGeom>
      </xdr:spPr>
    </xdr:pic>
    <xdr:clientData/>
  </xdr:twoCellAnchor>
  <xdr:twoCellAnchor editAs="oneCell">
    <xdr:from>
      <xdr:col>129</xdr:col>
      <xdr:colOff>21566</xdr:colOff>
      <xdr:row>19</xdr:row>
      <xdr:rowOff>21565</xdr:rowOff>
    </xdr:from>
    <xdr:to>
      <xdr:col>130</xdr:col>
      <xdr:colOff>92432</xdr:colOff>
      <xdr:row>23</xdr:row>
      <xdr:rowOff>135078</xdr:rowOff>
    </xdr:to>
    <xdr:pic>
      <xdr:nvPicPr>
        <xdr:cNvPr id="44" name="Afbeelding 43">
          <a:extLst>
            <a:ext uri="{FF2B5EF4-FFF2-40B4-BE49-F238E27FC236}">
              <a16:creationId xmlns:a16="http://schemas.microsoft.com/office/drawing/2014/main" id="{B1A649EA-17BB-43ED-9599-477A7BB0A806}"/>
            </a:ext>
          </a:extLst>
        </xdr:cNvPr>
        <xdr:cNvPicPr>
          <a:picLocks noChangeAspect="1"/>
        </xdr:cNvPicPr>
      </xdr:nvPicPr>
      <xdr:blipFill>
        <a:blip xmlns:r="http://schemas.openxmlformats.org/officeDocument/2006/relationships" r:embed="rId32"/>
        <a:stretch>
          <a:fillRect/>
        </a:stretch>
      </xdr:blipFill>
      <xdr:spPr>
        <a:xfrm>
          <a:off x="81088302" y="3436188"/>
          <a:ext cx="685714" cy="828571"/>
        </a:xfrm>
        <a:prstGeom prst="rect">
          <a:avLst/>
        </a:prstGeom>
      </xdr:spPr>
    </xdr:pic>
    <xdr:clientData/>
  </xdr:twoCellAnchor>
  <xdr:twoCellAnchor editAs="oneCell">
    <xdr:from>
      <xdr:col>130</xdr:col>
      <xdr:colOff>582282</xdr:colOff>
      <xdr:row>19</xdr:row>
      <xdr:rowOff>21565</xdr:rowOff>
    </xdr:from>
    <xdr:to>
      <xdr:col>131</xdr:col>
      <xdr:colOff>782523</xdr:colOff>
      <xdr:row>23</xdr:row>
      <xdr:rowOff>131059</xdr:rowOff>
    </xdr:to>
    <xdr:pic>
      <xdr:nvPicPr>
        <xdr:cNvPr id="45" name="Afbeelding 44">
          <a:extLst>
            <a:ext uri="{FF2B5EF4-FFF2-40B4-BE49-F238E27FC236}">
              <a16:creationId xmlns:a16="http://schemas.microsoft.com/office/drawing/2014/main" id="{17B895FC-2B44-44AC-AA57-B5934CD4FF96}"/>
            </a:ext>
          </a:extLst>
        </xdr:cNvPr>
        <xdr:cNvPicPr>
          <a:picLocks noChangeAspect="1"/>
        </xdr:cNvPicPr>
      </xdr:nvPicPr>
      <xdr:blipFill>
        <a:blip xmlns:r="http://schemas.openxmlformats.org/officeDocument/2006/relationships" r:embed="rId33"/>
        <a:stretch>
          <a:fillRect/>
        </a:stretch>
      </xdr:blipFill>
      <xdr:spPr>
        <a:xfrm>
          <a:off x="82260056" y="3436188"/>
          <a:ext cx="797943" cy="820742"/>
        </a:xfrm>
        <a:prstGeom prst="rect">
          <a:avLst/>
        </a:prstGeom>
      </xdr:spPr>
    </xdr:pic>
    <xdr:clientData/>
  </xdr:twoCellAnchor>
  <xdr:twoCellAnchor editAs="oneCell">
    <xdr:from>
      <xdr:col>132</xdr:col>
      <xdr:colOff>100642</xdr:colOff>
      <xdr:row>19</xdr:row>
      <xdr:rowOff>28752</xdr:rowOff>
    </xdr:from>
    <xdr:to>
      <xdr:col>133</xdr:col>
      <xdr:colOff>251174</xdr:colOff>
      <xdr:row>23</xdr:row>
      <xdr:rowOff>148999</xdr:rowOff>
    </xdr:to>
    <xdr:pic>
      <xdr:nvPicPr>
        <xdr:cNvPr id="46" name="Afbeelding 45">
          <a:extLst>
            <a:ext uri="{FF2B5EF4-FFF2-40B4-BE49-F238E27FC236}">
              <a16:creationId xmlns:a16="http://schemas.microsoft.com/office/drawing/2014/main" id="{B238B3D1-162A-4021-8C5B-72D57A6E934A}"/>
            </a:ext>
          </a:extLst>
        </xdr:cNvPr>
        <xdr:cNvPicPr>
          <a:picLocks noChangeAspect="1"/>
        </xdr:cNvPicPr>
      </xdr:nvPicPr>
      <xdr:blipFill>
        <a:blip xmlns:r="http://schemas.openxmlformats.org/officeDocument/2006/relationships" r:embed="rId34"/>
        <a:stretch>
          <a:fillRect/>
        </a:stretch>
      </xdr:blipFill>
      <xdr:spPr>
        <a:xfrm>
          <a:off x="83194585" y="3443375"/>
          <a:ext cx="769190" cy="839115"/>
        </a:xfrm>
        <a:prstGeom prst="rect">
          <a:avLst/>
        </a:prstGeom>
      </xdr:spPr>
    </xdr:pic>
    <xdr:clientData/>
  </xdr:twoCellAnchor>
  <xdr:twoCellAnchor editAs="oneCell">
    <xdr:from>
      <xdr:col>139</xdr:col>
      <xdr:colOff>0</xdr:colOff>
      <xdr:row>1</xdr:row>
      <xdr:rowOff>0</xdr:rowOff>
    </xdr:from>
    <xdr:to>
      <xdr:col>146</xdr:col>
      <xdr:colOff>17588</xdr:colOff>
      <xdr:row>7</xdr:row>
      <xdr:rowOff>133541</xdr:rowOff>
    </xdr:to>
    <xdr:pic>
      <xdr:nvPicPr>
        <xdr:cNvPr id="47" name="Afbeelding 46">
          <a:extLst>
            <a:ext uri="{FF2B5EF4-FFF2-40B4-BE49-F238E27FC236}">
              <a16:creationId xmlns:a16="http://schemas.microsoft.com/office/drawing/2014/main" id="{9636F57A-3D00-40C7-9157-BCF6F9FA0D39}"/>
            </a:ext>
          </a:extLst>
        </xdr:cNvPr>
        <xdr:cNvPicPr>
          <a:picLocks noChangeAspect="1"/>
        </xdr:cNvPicPr>
      </xdr:nvPicPr>
      <xdr:blipFill>
        <a:blip xmlns:r="http://schemas.openxmlformats.org/officeDocument/2006/relationships" r:embed="rId35"/>
        <a:stretch>
          <a:fillRect/>
        </a:stretch>
      </xdr:blipFill>
      <xdr:spPr>
        <a:xfrm>
          <a:off x="87491455" y="184727"/>
          <a:ext cx="4314286" cy="1238095"/>
        </a:xfrm>
        <a:prstGeom prst="rect">
          <a:avLst/>
        </a:prstGeom>
      </xdr:spPr>
    </xdr:pic>
    <xdr:clientData/>
  </xdr:twoCellAnchor>
  <xdr:twoCellAnchor editAs="oneCell">
    <xdr:from>
      <xdr:col>139</xdr:col>
      <xdr:colOff>0</xdr:colOff>
      <xdr:row>9</xdr:row>
      <xdr:rowOff>0</xdr:rowOff>
    </xdr:from>
    <xdr:to>
      <xdr:col>146</xdr:col>
      <xdr:colOff>131875</xdr:colOff>
      <xdr:row>15</xdr:row>
      <xdr:rowOff>148779</xdr:rowOff>
    </xdr:to>
    <xdr:pic>
      <xdr:nvPicPr>
        <xdr:cNvPr id="48" name="Afbeelding 47">
          <a:extLst>
            <a:ext uri="{FF2B5EF4-FFF2-40B4-BE49-F238E27FC236}">
              <a16:creationId xmlns:a16="http://schemas.microsoft.com/office/drawing/2014/main" id="{63ABCCE2-0844-44C1-B923-B7AFE6F6F60C}"/>
            </a:ext>
          </a:extLst>
        </xdr:cNvPr>
        <xdr:cNvPicPr>
          <a:picLocks noChangeAspect="1"/>
        </xdr:cNvPicPr>
      </xdr:nvPicPr>
      <xdr:blipFill>
        <a:blip xmlns:r="http://schemas.openxmlformats.org/officeDocument/2006/relationships" r:embed="rId36"/>
        <a:stretch>
          <a:fillRect/>
        </a:stretch>
      </xdr:blipFill>
      <xdr:spPr>
        <a:xfrm>
          <a:off x="87491455" y="1662545"/>
          <a:ext cx="4419048" cy="1257143"/>
        </a:xfrm>
        <a:prstGeom prst="rect">
          <a:avLst/>
        </a:prstGeom>
      </xdr:spPr>
    </xdr:pic>
    <xdr:clientData/>
  </xdr:twoCellAnchor>
  <xdr:twoCellAnchor editAs="oneCell">
    <xdr:from>
      <xdr:col>139</xdr:col>
      <xdr:colOff>0</xdr:colOff>
      <xdr:row>17</xdr:row>
      <xdr:rowOff>0</xdr:rowOff>
    </xdr:from>
    <xdr:to>
      <xdr:col>146</xdr:col>
      <xdr:colOff>91876</xdr:colOff>
      <xdr:row>23</xdr:row>
      <xdr:rowOff>110685</xdr:rowOff>
    </xdr:to>
    <xdr:pic>
      <xdr:nvPicPr>
        <xdr:cNvPr id="49" name="Afbeelding 48">
          <a:extLst>
            <a:ext uri="{FF2B5EF4-FFF2-40B4-BE49-F238E27FC236}">
              <a16:creationId xmlns:a16="http://schemas.microsoft.com/office/drawing/2014/main" id="{F600661F-5074-4116-83CD-BA7B750037C4}"/>
            </a:ext>
          </a:extLst>
        </xdr:cNvPr>
        <xdr:cNvPicPr>
          <a:picLocks noChangeAspect="1"/>
        </xdr:cNvPicPr>
      </xdr:nvPicPr>
      <xdr:blipFill>
        <a:blip xmlns:r="http://schemas.openxmlformats.org/officeDocument/2006/relationships" r:embed="rId37"/>
        <a:stretch>
          <a:fillRect/>
        </a:stretch>
      </xdr:blipFill>
      <xdr:spPr>
        <a:xfrm>
          <a:off x="87491455" y="3140364"/>
          <a:ext cx="4371429" cy="1219048"/>
        </a:xfrm>
        <a:prstGeom prst="rect">
          <a:avLst/>
        </a:prstGeom>
      </xdr:spPr>
    </xdr:pic>
    <xdr:clientData/>
  </xdr:twoCellAnchor>
  <xdr:twoCellAnchor editAs="oneCell">
    <xdr:from>
      <xdr:col>139</xdr:col>
      <xdr:colOff>0</xdr:colOff>
      <xdr:row>25</xdr:row>
      <xdr:rowOff>0</xdr:rowOff>
    </xdr:from>
    <xdr:to>
      <xdr:col>146</xdr:col>
      <xdr:colOff>307113</xdr:colOff>
      <xdr:row>32</xdr:row>
      <xdr:rowOff>17384</xdr:rowOff>
    </xdr:to>
    <xdr:pic>
      <xdr:nvPicPr>
        <xdr:cNvPr id="50" name="Afbeelding 49">
          <a:extLst>
            <a:ext uri="{FF2B5EF4-FFF2-40B4-BE49-F238E27FC236}">
              <a16:creationId xmlns:a16="http://schemas.microsoft.com/office/drawing/2014/main" id="{A4E10736-CE7F-4BCF-A826-E4DB7D236DB9}"/>
            </a:ext>
          </a:extLst>
        </xdr:cNvPr>
        <xdr:cNvPicPr>
          <a:picLocks noChangeAspect="1"/>
        </xdr:cNvPicPr>
      </xdr:nvPicPr>
      <xdr:blipFill>
        <a:blip xmlns:r="http://schemas.openxmlformats.org/officeDocument/2006/relationships" r:embed="rId38"/>
        <a:stretch>
          <a:fillRect/>
        </a:stretch>
      </xdr:blipFill>
      <xdr:spPr>
        <a:xfrm>
          <a:off x="87491455" y="4618182"/>
          <a:ext cx="4590476" cy="1323810"/>
        </a:xfrm>
        <a:prstGeom prst="rect">
          <a:avLst/>
        </a:prstGeom>
      </xdr:spPr>
    </xdr:pic>
    <xdr:clientData/>
  </xdr:twoCellAnchor>
  <xdr:twoCellAnchor editAs="oneCell">
    <xdr:from>
      <xdr:col>139</xdr:col>
      <xdr:colOff>0</xdr:colOff>
      <xdr:row>34</xdr:row>
      <xdr:rowOff>0</xdr:rowOff>
    </xdr:from>
    <xdr:to>
      <xdr:col>146</xdr:col>
      <xdr:colOff>169970</xdr:colOff>
      <xdr:row>40</xdr:row>
      <xdr:rowOff>95329</xdr:rowOff>
    </xdr:to>
    <xdr:pic>
      <xdr:nvPicPr>
        <xdr:cNvPr id="51" name="Afbeelding 50">
          <a:extLst>
            <a:ext uri="{FF2B5EF4-FFF2-40B4-BE49-F238E27FC236}">
              <a16:creationId xmlns:a16="http://schemas.microsoft.com/office/drawing/2014/main" id="{AB7B1057-EE40-4838-8B48-E545664E3635}"/>
            </a:ext>
          </a:extLst>
        </xdr:cNvPr>
        <xdr:cNvPicPr>
          <a:picLocks noChangeAspect="1"/>
        </xdr:cNvPicPr>
      </xdr:nvPicPr>
      <xdr:blipFill>
        <a:blip xmlns:r="http://schemas.openxmlformats.org/officeDocument/2006/relationships" r:embed="rId39"/>
        <a:stretch>
          <a:fillRect/>
        </a:stretch>
      </xdr:blipFill>
      <xdr:spPr>
        <a:xfrm>
          <a:off x="87491455" y="6303818"/>
          <a:ext cx="4457143" cy="1219048"/>
        </a:xfrm>
        <a:prstGeom prst="rect">
          <a:avLst/>
        </a:prstGeom>
      </xdr:spPr>
    </xdr:pic>
    <xdr:clientData/>
  </xdr:twoCellAnchor>
  <xdr:twoCellAnchor editAs="oneCell">
    <xdr:from>
      <xdr:col>139</xdr:col>
      <xdr:colOff>0</xdr:colOff>
      <xdr:row>42</xdr:row>
      <xdr:rowOff>0</xdr:rowOff>
    </xdr:from>
    <xdr:to>
      <xdr:col>146</xdr:col>
      <xdr:colOff>116637</xdr:colOff>
      <xdr:row>48</xdr:row>
      <xdr:rowOff>135445</xdr:rowOff>
    </xdr:to>
    <xdr:pic>
      <xdr:nvPicPr>
        <xdr:cNvPr id="52" name="Afbeelding 51">
          <a:extLst>
            <a:ext uri="{FF2B5EF4-FFF2-40B4-BE49-F238E27FC236}">
              <a16:creationId xmlns:a16="http://schemas.microsoft.com/office/drawing/2014/main" id="{277DE34C-98D1-41B4-8331-23A1D188BADC}"/>
            </a:ext>
          </a:extLst>
        </xdr:cNvPr>
        <xdr:cNvPicPr>
          <a:picLocks noChangeAspect="1"/>
        </xdr:cNvPicPr>
      </xdr:nvPicPr>
      <xdr:blipFill>
        <a:blip xmlns:r="http://schemas.openxmlformats.org/officeDocument/2006/relationships" r:embed="rId40"/>
        <a:stretch>
          <a:fillRect/>
        </a:stretch>
      </xdr:blipFill>
      <xdr:spPr>
        <a:xfrm>
          <a:off x="87491455" y="7804727"/>
          <a:ext cx="4400000" cy="1247619"/>
        </a:xfrm>
        <a:prstGeom prst="rect">
          <a:avLst/>
        </a:prstGeom>
      </xdr:spPr>
    </xdr:pic>
    <xdr:clientData/>
  </xdr:twoCellAnchor>
  <xdr:twoCellAnchor editAs="oneCell">
    <xdr:from>
      <xdr:col>139</xdr:col>
      <xdr:colOff>0</xdr:colOff>
      <xdr:row>50</xdr:row>
      <xdr:rowOff>0</xdr:rowOff>
    </xdr:from>
    <xdr:to>
      <xdr:col>146</xdr:col>
      <xdr:colOff>206161</xdr:colOff>
      <xdr:row>56</xdr:row>
      <xdr:rowOff>95446</xdr:rowOff>
    </xdr:to>
    <xdr:pic>
      <xdr:nvPicPr>
        <xdr:cNvPr id="53" name="Afbeelding 52">
          <a:extLst>
            <a:ext uri="{FF2B5EF4-FFF2-40B4-BE49-F238E27FC236}">
              <a16:creationId xmlns:a16="http://schemas.microsoft.com/office/drawing/2014/main" id="{1695C04B-6997-430E-BED3-0D4442DDDB23}"/>
            </a:ext>
          </a:extLst>
        </xdr:cNvPr>
        <xdr:cNvPicPr>
          <a:picLocks noChangeAspect="1"/>
        </xdr:cNvPicPr>
      </xdr:nvPicPr>
      <xdr:blipFill>
        <a:blip xmlns:r="http://schemas.openxmlformats.org/officeDocument/2006/relationships" r:embed="rId41"/>
        <a:stretch>
          <a:fillRect/>
        </a:stretch>
      </xdr:blipFill>
      <xdr:spPr>
        <a:xfrm>
          <a:off x="87491455" y="9282545"/>
          <a:ext cx="4485714" cy="1200000"/>
        </a:xfrm>
        <a:prstGeom prst="rect">
          <a:avLst/>
        </a:prstGeom>
      </xdr:spPr>
    </xdr:pic>
    <xdr:clientData/>
  </xdr:twoCellAnchor>
  <xdr:twoCellAnchor editAs="oneCell">
    <xdr:from>
      <xdr:col>139</xdr:col>
      <xdr:colOff>0</xdr:colOff>
      <xdr:row>58</xdr:row>
      <xdr:rowOff>0</xdr:rowOff>
    </xdr:from>
    <xdr:to>
      <xdr:col>146</xdr:col>
      <xdr:colOff>192827</xdr:colOff>
      <xdr:row>65</xdr:row>
      <xdr:rowOff>17385</xdr:rowOff>
    </xdr:to>
    <xdr:pic>
      <xdr:nvPicPr>
        <xdr:cNvPr id="54" name="Afbeelding 53">
          <a:extLst>
            <a:ext uri="{FF2B5EF4-FFF2-40B4-BE49-F238E27FC236}">
              <a16:creationId xmlns:a16="http://schemas.microsoft.com/office/drawing/2014/main" id="{FEB15673-BA1F-4081-AF50-8513CE1392A7}"/>
            </a:ext>
          </a:extLst>
        </xdr:cNvPr>
        <xdr:cNvPicPr>
          <a:picLocks noChangeAspect="1"/>
        </xdr:cNvPicPr>
      </xdr:nvPicPr>
      <xdr:blipFill>
        <a:blip xmlns:r="http://schemas.openxmlformats.org/officeDocument/2006/relationships" r:embed="rId42"/>
        <a:stretch>
          <a:fillRect/>
        </a:stretch>
      </xdr:blipFill>
      <xdr:spPr>
        <a:xfrm>
          <a:off x="87491455" y="10760364"/>
          <a:ext cx="4476190" cy="1314286"/>
        </a:xfrm>
        <a:prstGeom prst="rect">
          <a:avLst/>
        </a:prstGeom>
      </xdr:spPr>
    </xdr:pic>
    <xdr:clientData/>
  </xdr:twoCellAnchor>
  <xdr:twoCellAnchor editAs="oneCell">
    <xdr:from>
      <xdr:col>147</xdr:col>
      <xdr:colOff>0</xdr:colOff>
      <xdr:row>25</xdr:row>
      <xdr:rowOff>0</xdr:rowOff>
    </xdr:from>
    <xdr:to>
      <xdr:col>154</xdr:col>
      <xdr:colOff>247961</xdr:colOff>
      <xdr:row>32</xdr:row>
      <xdr:rowOff>22410</xdr:rowOff>
    </xdr:to>
    <xdr:pic>
      <xdr:nvPicPr>
        <xdr:cNvPr id="55" name="Afbeelding 54">
          <a:extLst>
            <a:ext uri="{FF2B5EF4-FFF2-40B4-BE49-F238E27FC236}">
              <a16:creationId xmlns:a16="http://schemas.microsoft.com/office/drawing/2014/main" id="{E7D8B011-02A9-4412-9F5C-50FD6AD78921}"/>
            </a:ext>
          </a:extLst>
        </xdr:cNvPr>
        <xdr:cNvPicPr>
          <a:picLocks noChangeAspect="1"/>
        </xdr:cNvPicPr>
      </xdr:nvPicPr>
      <xdr:blipFill>
        <a:blip xmlns:r="http://schemas.openxmlformats.org/officeDocument/2006/relationships" r:embed="rId43"/>
        <a:stretch>
          <a:fillRect/>
        </a:stretch>
      </xdr:blipFill>
      <xdr:spPr>
        <a:xfrm>
          <a:off x="92890731" y="4396154"/>
          <a:ext cx="4542857" cy="1257143"/>
        </a:xfrm>
        <a:prstGeom prst="rect">
          <a:avLst/>
        </a:prstGeom>
      </xdr:spPr>
    </xdr:pic>
    <xdr:clientData/>
  </xdr:twoCellAnchor>
  <xdr:twoCellAnchor editAs="oneCell">
    <xdr:from>
      <xdr:col>155</xdr:col>
      <xdr:colOff>0</xdr:colOff>
      <xdr:row>25</xdr:row>
      <xdr:rowOff>0</xdr:rowOff>
    </xdr:from>
    <xdr:to>
      <xdr:col>162</xdr:col>
      <xdr:colOff>34626</xdr:colOff>
      <xdr:row>32</xdr:row>
      <xdr:rowOff>58602</xdr:rowOff>
    </xdr:to>
    <xdr:pic>
      <xdr:nvPicPr>
        <xdr:cNvPr id="56" name="Afbeelding 55">
          <a:extLst>
            <a:ext uri="{FF2B5EF4-FFF2-40B4-BE49-F238E27FC236}">
              <a16:creationId xmlns:a16="http://schemas.microsoft.com/office/drawing/2014/main" id="{683A3D3A-71D2-4C42-8848-92CCA8E63347}"/>
            </a:ext>
          </a:extLst>
        </xdr:cNvPr>
        <xdr:cNvPicPr>
          <a:picLocks noChangeAspect="1"/>
        </xdr:cNvPicPr>
      </xdr:nvPicPr>
      <xdr:blipFill>
        <a:blip xmlns:r="http://schemas.openxmlformats.org/officeDocument/2006/relationships" r:embed="rId44"/>
        <a:stretch>
          <a:fillRect/>
        </a:stretch>
      </xdr:blipFill>
      <xdr:spPr>
        <a:xfrm>
          <a:off x="97814423" y="4396154"/>
          <a:ext cx="4342857" cy="1276190"/>
        </a:xfrm>
        <a:prstGeom prst="rect">
          <a:avLst/>
        </a:prstGeom>
      </xdr:spPr>
    </xdr:pic>
    <xdr:clientData/>
  </xdr:twoCellAnchor>
  <xdr:twoCellAnchor editAs="oneCell">
    <xdr:from>
      <xdr:col>163</xdr:col>
      <xdr:colOff>0</xdr:colOff>
      <xdr:row>25</xdr:row>
      <xdr:rowOff>0</xdr:rowOff>
    </xdr:from>
    <xdr:to>
      <xdr:col>170</xdr:col>
      <xdr:colOff>95579</xdr:colOff>
      <xdr:row>31</xdr:row>
      <xdr:rowOff>131588</xdr:rowOff>
    </xdr:to>
    <xdr:pic>
      <xdr:nvPicPr>
        <xdr:cNvPr id="57" name="Afbeelding 56">
          <a:extLst>
            <a:ext uri="{FF2B5EF4-FFF2-40B4-BE49-F238E27FC236}">
              <a16:creationId xmlns:a16="http://schemas.microsoft.com/office/drawing/2014/main" id="{64A7099E-5DDB-41E8-8268-1B319C9A5BFE}"/>
            </a:ext>
          </a:extLst>
        </xdr:cNvPr>
        <xdr:cNvPicPr>
          <a:picLocks noChangeAspect="1"/>
        </xdr:cNvPicPr>
      </xdr:nvPicPr>
      <xdr:blipFill>
        <a:blip xmlns:r="http://schemas.openxmlformats.org/officeDocument/2006/relationships" r:embed="rId45"/>
        <a:stretch>
          <a:fillRect/>
        </a:stretch>
      </xdr:blipFill>
      <xdr:spPr>
        <a:xfrm>
          <a:off x="102738115" y="4396154"/>
          <a:ext cx="4400000" cy="1200000"/>
        </a:xfrm>
        <a:prstGeom prst="rect">
          <a:avLst/>
        </a:prstGeom>
      </xdr:spPr>
    </xdr:pic>
    <xdr:clientData/>
  </xdr:twoCellAnchor>
  <xdr:twoCellAnchor editAs="oneCell">
    <xdr:from>
      <xdr:col>146</xdr:col>
      <xdr:colOff>586155</xdr:colOff>
      <xdr:row>13</xdr:row>
      <xdr:rowOff>73269</xdr:rowOff>
    </xdr:from>
    <xdr:to>
      <xdr:col>154</xdr:col>
      <xdr:colOff>212937</xdr:colOff>
      <xdr:row>21</xdr:row>
      <xdr:rowOff>594</xdr:rowOff>
    </xdr:to>
    <xdr:pic>
      <xdr:nvPicPr>
        <xdr:cNvPr id="58" name="Afbeelding 57">
          <a:extLst>
            <a:ext uri="{FF2B5EF4-FFF2-40B4-BE49-F238E27FC236}">
              <a16:creationId xmlns:a16="http://schemas.microsoft.com/office/drawing/2014/main" id="{021A1ED4-D63F-4F37-87E7-2A0340972677}"/>
            </a:ext>
          </a:extLst>
        </xdr:cNvPr>
        <xdr:cNvPicPr>
          <a:picLocks noChangeAspect="1"/>
        </xdr:cNvPicPr>
      </xdr:nvPicPr>
      <xdr:blipFill>
        <a:blip xmlns:r="http://schemas.openxmlformats.org/officeDocument/2006/relationships" r:embed="rId46"/>
        <a:stretch>
          <a:fillRect/>
        </a:stretch>
      </xdr:blipFill>
      <xdr:spPr>
        <a:xfrm>
          <a:off x="92861424" y="2359269"/>
          <a:ext cx="4561905" cy="1323810"/>
        </a:xfrm>
        <a:prstGeom prst="rect">
          <a:avLst/>
        </a:prstGeom>
      </xdr:spPr>
    </xdr:pic>
    <xdr:clientData/>
  </xdr:twoCellAnchor>
  <xdr:twoCellAnchor editAs="oneCell">
    <xdr:from>
      <xdr:col>155</xdr:col>
      <xdr:colOff>381000</xdr:colOff>
      <xdr:row>13</xdr:row>
      <xdr:rowOff>102577</xdr:rowOff>
    </xdr:from>
    <xdr:to>
      <xdr:col>162</xdr:col>
      <xdr:colOff>514675</xdr:colOff>
      <xdr:row>20</xdr:row>
      <xdr:rowOff>136414</xdr:rowOff>
    </xdr:to>
    <xdr:pic>
      <xdr:nvPicPr>
        <xdr:cNvPr id="60" name="Afbeelding 59">
          <a:extLst>
            <a:ext uri="{FF2B5EF4-FFF2-40B4-BE49-F238E27FC236}">
              <a16:creationId xmlns:a16="http://schemas.microsoft.com/office/drawing/2014/main" id="{80006496-0F6A-4959-9B78-AA6F8F780756}"/>
            </a:ext>
          </a:extLst>
        </xdr:cNvPr>
        <xdr:cNvPicPr>
          <a:picLocks noChangeAspect="1"/>
        </xdr:cNvPicPr>
      </xdr:nvPicPr>
      <xdr:blipFill>
        <a:blip xmlns:r="http://schemas.openxmlformats.org/officeDocument/2006/relationships" r:embed="rId47"/>
        <a:stretch>
          <a:fillRect/>
        </a:stretch>
      </xdr:blipFill>
      <xdr:spPr>
        <a:xfrm>
          <a:off x="98195423" y="2388577"/>
          <a:ext cx="4428571" cy="1276190"/>
        </a:xfrm>
        <a:prstGeom prst="rect">
          <a:avLst/>
        </a:prstGeom>
      </xdr:spPr>
    </xdr:pic>
    <xdr:clientData/>
  </xdr:twoCellAnchor>
  <xdr:twoCellAnchor editAs="oneCell">
    <xdr:from>
      <xdr:col>164</xdr:col>
      <xdr:colOff>0</xdr:colOff>
      <xdr:row>14</xdr:row>
      <xdr:rowOff>0</xdr:rowOff>
    </xdr:from>
    <xdr:to>
      <xdr:col>171</xdr:col>
      <xdr:colOff>72721</xdr:colOff>
      <xdr:row>21</xdr:row>
      <xdr:rowOff>35744</xdr:rowOff>
    </xdr:to>
    <xdr:pic>
      <xdr:nvPicPr>
        <xdr:cNvPr id="61" name="Afbeelding 60">
          <a:extLst>
            <a:ext uri="{FF2B5EF4-FFF2-40B4-BE49-F238E27FC236}">
              <a16:creationId xmlns:a16="http://schemas.microsoft.com/office/drawing/2014/main" id="{3F7D762C-E556-4220-9E6A-E72D8506D392}"/>
            </a:ext>
          </a:extLst>
        </xdr:cNvPr>
        <xdr:cNvPicPr>
          <a:picLocks noChangeAspect="1"/>
        </xdr:cNvPicPr>
      </xdr:nvPicPr>
      <xdr:blipFill>
        <a:blip xmlns:r="http://schemas.openxmlformats.org/officeDocument/2006/relationships" r:embed="rId48"/>
        <a:stretch>
          <a:fillRect/>
        </a:stretch>
      </xdr:blipFill>
      <xdr:spPr>
        <a:xfrm>
          <a:off x="103353577" y="2461846"/>
          <a:ext cx="4380952" cy="1266667"/>
        </a:xfrm>
        <a:prstGeom prst="rect">
          <a:avLst/>
        </a:prstGeom>
      </xdr:spPr>
    </xdr:pic>
    <xdr:clientData/>
  </xdr:twoCellAnchor>
  <xdr:twoCellAnchor editAs="oneCell">
    <xdr:from>
      <xdr:col>146</xdr:col>
      <xdr:colOff>571500</xdr:colOff>
      <xdr:row>2</xdr:row>
      <xdr:rowOff>73270</xdr:rowOff>
    </xdr:from>
    <xdr:to>
      <xdr:col>154</xdr:col>
      <xdr:colOff>38283</xdr:colOff>
      <xdr:row>9</xdr:row>
      <xdr:rowOff>133777</xdr:rowOff>
    </xdr:to>
    <xdr:pic>
      <xdr:nvPicPr>
        <xdr:cNvPr id="62" name="Afbeelding 61">
          <a:extLst>
            <a:ext uri="{FF2B5EF4-FFF2-40B4-BE49-F238E27FC236}">
              <a16:creationId xmlns:a16="http://schemas.microsoft.com/office/drawing/2014/main" id="{EB784DCD-9CE4-4C8E-85DF-EFCF90C8A36D}"/>
            </a:ext>
          </a:extLst>
        </xdr:cNvPr>
        <xdr:cNvPicPr>
          <a:picLocks noChangeAspect="1"/>
        </xdr:cNvPicPr>
      </xdr:nvPicPr>
      <xdr:blipFill>
        <a:blip xmlns:r="http://schemas.openxmlformats.org/officeDocument/2006/relationships" r:embed="rId49"/>
        <a:stretch>
          <a:fillRect/>
        </a:stretch>
      </xdr:blipFill>
      <xdr:spPr>
        <a:xfrm>
          <a:off x="92846769" y="424962"/>
          <a:ext cx="4390476" cy="1276190"/>
        </a:xfrm>
        <a:prstGeom prst="rect">
          <a:avLst/>
        </a:prstGeom>
      </xdr:spPr>
    </xdr:pic>
    <xdr:clientData/>
  </xdr:twoCellAnchor>
  <xdr:twoCellAnchor editAs="oneCell">
    <xdr:from>
      <xdr:col>155</xdr:col>
      <xdr:colOff>0</xdr:colOff>
      <xdr:row>3</xdr:row>
      <xdr:rowOff>0</xdr:rowOff>
    </xdr:from>
    <xdr:to>
      <xdr:col>162</xdr:col>
      <xdr:colOff>19388</xdr:colOff>
      <xdr:row>10</xdr:row>
      <xdr:rowOff>56696</xdr:rowOff>
    </xdr:to>
    <xdr:pic>
      <xdr:nvPicPr>
        <xdr:cNvPr id="63" name="Afbeelding 62">
          <a:extLst>
            <a:ext uri="{FF2B5EF4-FFF2-40B4-BE49-F238E27FC236}">
              <a16:creationId xmlns:a16="http://schemas.microsoft.com/office/drawing/2014/main" id="{2BEDE3FB-9C0F-4B43-9508-4879E33DAF95}"/>
            </a:ext>
          </a:extLst>
        </xdr:cNvPr>
        <xdr:cNvPicPr>
          <a:picLocks noChangeAspect="1"/>
        </xdr:cNvPicPr>
      </xdr:nvPicPr>
      <xdr:blipFill>
        <a:blip xmlns:r="http://schemas.openxmlformats.org/officeDocument/2006/relationships" r:embed="rId50"/>
        <a:stretch>
          <a:fillRect/>
        </a:stretch>
      </xdr:blipFill>
      <xdr:spPr>
        <a:xfrm>
          <a:off x="97814423" y="527538"/>
          <a:ext cx="4323809" cy="1276190"/>
        </a:xfrm>
        <a:prstGeom prst="rect">
          <a:avLst/>
        </a:prstGeom>
      </xdr:spPr>
    </xdr:pic>
    <xdr:clientData/>
  </xdr:twoCellAnchor>
  <xdr:twoCellAnchor editAs="oneCell">
    <xdr:from>
      <xdr:col>163</xdr:col>
      <xdr:colOff>0</xdr:colOff>
      <xdr:row>4</xdr:row>
      <xdr:rowOff>0</xdr:rowOff>
    </xdr:from>
    <xdr:to>
      <xdr:col>170</xdr:col>
      <xdr:colOff>133674</xdr:colOff>
      <xdr:row>10</xdr:row>
      <xdr:rowOff>133493</xdr:rowOff>
    </xdr:to>
    <xdr:pic>
      <xdr:nvPicPr>
        <xdr:cNvPr id="64" name="Afbeelding 63">
          <a:extLst>
            <a:ext uri="{FF2B5EF4-FFF2-40B4-BE49-F238E27FC236}">
              <a16:creationId xmlns:a16="http://schemas.microsoft.com/office/drawing/2014/main" id="{209DCDC4-8578-456D-9832-EAC3DAEDD9C7}"/>
            </a:ext>
          </a:extLst>
        </xdr:cNvPr>
        <xdr:cNvPicPr>
          <a:picLocks noChangeAspect="1"/>
        </xdr:cNvPicPr>
      </xdr:nvPicPr>
      <xdr:blipFill>
        <a:blip xmlns:r="http://schemas.openxmlformats.org/officeDocument/2006/relationships" r:embed="rId51"/>
        <a:stretch>
          <a:fillRect/>
        </a:stretch>
      </xdr:blipFill>
      <xdr:spPr>
        <a:xfrm>
          <a:off x="102738115" y="703385"/>
          <a:ext cx="4438095" cy="1200000"/>
        </a:xfrm>
        <a:prstGeom prst="rect">
          <a:avLst/>
        </a:prstGeom>
      </xdr:spPr>
    </xdr:pic>
    <xdr:clientData/>
  </xdr:twoCellAnchor>
  <xdr:twoCellAnchor editAs="oneCell">
    <xdr:from>
      <xdr:col>171</xdr:col>
      <xdr:colOff>0</xdr:colOff>
      <xdr:row>4</xdr:row>
      <xdr:rowOff>0</xdr:rowOff>
    </xdr:from>
    <xdr:to>
      <xdr:col>178</xdr:col>
      <xdr:colOff>211769</xdr:colOff>
      <xdr:row>11</xdr:row>
      <xdr:rowOff>96698</xdr:rowOff>
    </xdr:to>
    <xdr:pic>
      <xdr:nvPicPr>
        <xdr:cNvPr id="65" name="Afbeelding 64">
          <a:extLst>
            <a:ext uri="{FF2B5EF4-FFF2-40B4-BE49-F238E27FC236}">
              <a16:creationId xmlns:a16="http://schemas.microsoft.com/office/drawing/2014/main" id="{29740EBB-BECF-4ADF-A839-9A6C992B1D55}"/>
            </a:ext>
          </a:extLst>
        </xdr:cNvPr>
        <xdr:cNvPicPr>
          <a:picLocks noChangeAspect="1"/>
        </xdr:cNvPicPr>
      </xdr:nvPicPr>
      <xdr:blipFill>
        <a:blip xmlns:r="http://schemas.openxmlformats.org/officeDocument/2006/relationships" r:embed="rId52"/>
        <a:stretch>
          <a:fillRect/>
        </a:stretch>
      </xdr:blipFill>
      <xdr:spPr>
        <a:xfrm>
          <a:off x="107661808" y="703385"/>
          <a:ext cx="4523809" cy="1314286"/>
        </a:xfrm>
        <a:prstGeom prst="rect">
          <a:avLst/>
        </a:prstGeom>
      </xdr:spPr>
    </xdr:pic>
    <xdr:clientData/>
  </xdr:twoCellAnchor>
  <xdr:twoCellAnchor editAs="oneCell">
    <xdr:from>
      <xdr:col>171</xdr:col>
      <xdr:colOff>29308</xdr:colOff>
      <xdr:row>25</xdr:row>
      <xdr:rowOff>87923</xdr:rowOff>
    </xdr:from>
    <xdr:to>
      <xdr:col>178</xdr:col>
      <xdr:colOff>187745</xdr:colOff>
      <xdr:row>32</xdr:row>
      <xdr:rowOff>95094</xdr:rowOff>
    </xdr:to>
    <xdr:pic>
      <xdr:nvPicPr>
        <xdr:cNvPr id="66" name="Afbeelding 65">
          <a:extLst>
            <a:ext uri="{FF2B5EF4-FFF2-40B4-BE49-F238E27FC236}">
              <a16:creationId xmlns:a16="http://schemas.microsoft.com/office/drawing/2014/main" id="{267006E9-D2B9-430C-97D0-33D8722BF5AC}"/>
            </a:ext>
          </a:extLst>
        </xdr:cNvPr>
        <xdr:cNvPicPr>
          <a:picLocks noChangeAspect="1"/>
        </xdr:cNvPicPr>
      </xdr:nvPicPr>
      <xdr:blipFill>
        <a:blip xmlns:r="http://schemas.openxmlformats.org/officeDocument/2006/relationships" r:embed="rId53"/>
        <a:stretch>
          <a:fillRect/>
        </a:stretch>
      </xdr:blipFill>
      <xdr:spPr>
        <a:xfrm>
          <a:off x="107691116" y="4484077"/>
          <a:ext cx="4466667" cy="1247619"/>
        </a:xfrm>
        <a:prstGeom prst="rect">
          <a:avLst/>
        </a:prstGeom>
      </xdr:spPr>
    </xdr:pic>
    <xdr:clientData/>
  </xdr:twoCellAnchor>
  <xdr:twoCellAnchor editAs="oneCell">
    <xdr:from>
      <xdr:col>179</xdr:col>
      <xdr:colOff>0</xdr:colOff>
      <xdr:row>25</xdr:row>
      <xdr:rowOff>0</xdr:rowOff>
    </xdr:from>
    <xdr:to>
      <xdr:col>186</xdr:col>
      <xdr:colOff>171769</xdr:colOff>
      <xdr:row>32</xdr:row>
      <xdr:rowOff>35744</xdr:rowOff>
    </xdr:to>
    <xdr:pic>
      <xdr:nvPicPr>
        <xdr:cNvPr id="67" name="Afbeelding 66">
          <a:extLst>
            <a:ext uri="{FF2B5EF4-FFF2-40B4-BE49-F238E27FC236}">
              <a16:creationId xmlns:a16="http://schemas.microsoft.com/office/drawing/2014/main" id="{A0E92AFB-7EAF-4493-9B50-4F00B88940D9}"/>
            </a:ext>
          </a:extLst>
        </xdr:cNvPr>
        <xdr:cNvPicPr>
          <a:picLocks noChangeAspect="1"/>
        </xdr:cNvPicPr>
      </xdr:nvPicPr>
      <xdr:blipFill>
        <a:blip xmlns:r="http://schemas.openxmlformats.org/officeDocument/2006/relationships" r:embed="rId54"/>
        <a:stretch>
          <a:fillRect/>
        </a:stretch>
      </xdr:blipFill>
      <xdr:spPr>
        <a:xfrm>
          <a:off x="112585500" y="4396154"/>
          <a:ext cx="4476190" cy="1266667"/>
        </a:xfrm>
        <a:prstGeom prst="rect">
          <a:avLst/>
        </a:prstGeom>
      </xdr:spPr>
    </xdr:pic>
    <xdr:clientData/>
  </xdr:twoCellAnchor>
  <xdr:twoCellAnchor editAs="oneCell">
    <xdr:from>
      <xdr:col>131</xdr:col>
      <xdr:colOff>172528</xdr:colOff>
      <xdr:row>30</xdr:row>
      <xdr:rowOff>14377</xdr:rowOff>
    </xdr:from>
    <xdr:to>
      <xdr:col>132</xdr:col>
      <xdr:colOff>135426</xdr:colOff>
      <xdr:row>34</xdr:row>
      <xdr:rowOff>97263</xdr:rowOff>
    </xdr:to>
    <xdr:pic>
      <xdr:nvPicPr>
        <xdr:cNvPr id="69" name="Afbeelding 68">
          <a:extLst>
            <a:ext uri="{FF2B5EF4-FFF2-40B4-BE49-F238E27FC236}">
              <a16:creationId xmlns:a16="http://schemas.microsoft.com/office/drawing/2014/main" id="{FA8C9C0A-8F05-496E-A4CB-30144070DCD7}"/>
            </a:ext>
          </a:extLst>
        </xdr:cNvPr>
        <xdr:cNvPicPr>
          <a:picLocks noChangeAspect="1"/>
        </xdr:cNvPicPr>
      </xdr:nvPicPr>
      <xdr:blipFill>
        <a:blip xmlns:r="http://schemas.openxmlformats.org/officeDocument/2006/relationships" r:embed="rId55"/>
        <a:stretch>
          <a:fillRect/>
        </a:stretch>
      </xdr:blipFill>
      <xdr:spPr>
        <a:xfrm>
          <a:off x="82461339" y="5405886"/>
          <a:ext cx="779461" cy="826699"/>
        </a:xfrm>
        <a:prstGeom prst="rect">
          <a:avLst/>
        </a:prstGeom>
      </xdr:spPr>
    </xdr:pic>
    <xdr:clientData/>
  </xdr:twoCellAnchor>
  <xdr:twoCellAnchor editAs="oneCell">
    <xdr:from>
      <xdr:col>193</xdr:col>
      <xdr:colOff>1</xdr:colOff>
      <xdr:row>2</xdr:row>
      <xdr:rowOff>0</xdr:rowOff>
    </xdr:from>
    <xdr:to>
      <xdr:col>203</xdr:col>
      <xdr:colOff>439239</xdr:colOff>
      <xdr:row>18</xdr:row>
      <xdr:rowOff>149655</xdr:rowOff>
    </xdr:to>
    <xdr:pic>
      <xdr:nvPicPr>
        <xdr:cNvPr id="70" name="Afbeelding 69">
          <a:extLst>
            <a:ext uri="{FF2B5EF4-FFF2-40B4-BE49-F238E27FC236}">
              <a16:creationId xmlns:a16="http://schemas.microsoft.com/office/drawing/2014/main" id="{81A01947-F87B-4F73-9C67-2BB0C3CA1617}"/>
            </a:ext>
          </a:extLst>
        </xdr:cNvPr>
        <xdr:cNvPicPr>
          <a:picLocks noChangeAspect="1"/>
        </xdr:cNvPicPr>
      </xdr:nvPicPr>
      <xdr:blipFill>
        <a:blip xmlns:r="http://schemas.openxmlformats.org/officeDocument/2006/relationships" r:embed="rId56"/>
        <a:stretch>
          <a:fillRect/>
        </a:stretch>
      </xdr:blipFill>
      <xdr:spPr>
        <a:xfrm>
          <a:off x="119509593" y="373224"/>
          <a:ext cx="6500326" cy="3135451"/>
        </a:xfrm>
        <a:prstGeom prst="rect">
          <a:avLst/>
        </a:prstGeom>
      </xdr:spPr>
    </xdr:pic>
    <xdr:clientData/>
  </xdr:twoCellAnchor>
  <xdr:twoCellAnchor editAs="oneCell">
    <xdr:from>
      <xdr:col>192</xdr:col>
      <xdr:colOff>559837</xdr:colOff>
      <xdr:row>19</xdr:row>
      <xdr:rowOff>46654</xdr:rowOff>
    </xdr:from>
    <xdr:to>
      <xdr:col>203</xdr:col>
      <xdr:colOff>396395</xdr:colOff>
      <xdr:row>36</xdr:row>
      <xdr:rowOff>16500</xdr:rowOff>
    </xdr:to>
    <xdr:pic>
      <xdr:nvPicPr>
        <xdr:cNvPr id="71" name="Afbeelding 70">
          <a:extLst>
            <a:ext uri="{FF2B5EF4-FFF2-40B4-BE49-F238E27FC236}">
              <a16:creationId xmlns:a16="http://schemas.microsoft.com/office/drawing/2014/main" id="{04AF722A-DB69-4344-A6E5-59F582B19683}"/>
            </a:ext>
          </a:extLst>
        </xdr:cNvPr>
        <xdr:cNvPicPr>
          <a:picLocks noChangeAspect="1"/>
        </xdr:cNvPicPr>
      </xdr:nvPicPr>
      <xdr:blipFill>
        <a:blip xmlns:r="http://schemas.openxmlformats.org/officeDocument/2006/relationships" r:embed="rId57"/>
        <a:stretch>
          <a:fillRect/>
        </a:stretch>
      </xdr:blipFill>
      <xdr:spPr>
        <a:xfrm>
          <a:off x="119462939" y="3592287"/>
          <a:ext cx="6500326" cy="3122806"/>
        </a:xfrm>
        <a:prstGeom prst="rect">
          <a:avLst/>
        </a:prstGeom>
      </xdr:spPr>
    </xdr:pic>
    <xdr:clientData/>
  </xdr:twoCellAnchor>
  <xdr:twoCellAnchor editAs="oneCell">
    <xdr:from>
      <xdr:col>206</xdr:col>
      <xdr:colOff>1</xdr:colOff>
      <xdr:row>2</xdr:row>
      <xdr:rowOff>0</xdr:rowOff>
    </xdr:from>
    <xdr:to>
      <xdr:col>215</xdr:col>
      <xdr:colOff>397201</xdr:colOff>
      <xdr:row>32</xdr:row>
      <xdr:rowOff>130859</xdr:rowOff>
    </xdr:to>
    <xdr:pic>
      <xdr:nvPicPr>
        <xdr:cNvPr id="72" name="Afbeelding 71">
          <a:extLst>
            <a:ext uri="{FF2B5EF4-FFF2-40B4-BE49-F238E27FC236}">
              <a16:creationId xmlns:a16="http://schemas.microsoft.com/office/drawing/2014/main" id="{FCDCABDC-187F-4EA0-8091-02897BD882AB}"/>
            </a:ext>
          </a:extLst>
        </xdr:cNvPr>
        <xdr:cNvPicPr>
          <a:picLocks noChangeAspect="1"/>
        </xdr:cNvPicPr>
      </xdr:nvPicPr>
      <xdr:blipFill>
        <a:blip xmlns:r="http://schemas.openxmlformats.org/officeDocument/2006/relationships" r:embed="rId58"/>
        <a:stretch>
          <a:fillRect/>
        </a:stretch>
      </xdr:blipFill>
      <xdr:spPr>
        <a:xfrm>
          <a:off x="128016001" y="375138"/>
          <a:ext cx="5887410" cy="5756031"/>
        </a:xfrm>
        <a:prstGeom prst="rect">
          <a:avLst/>
        </a:prstGeom>
      </xdr:spPr>
    </xdr:pic>
    <xdr:clientData/>
  </xdr:twoCellAnchor>
  <xdr:twoCellAnchor editAs="oneCell">
    <xdr:from>
      <xdr:col>215</xdr:col>
      <xdr:colOff>597878</xdr:colOff>
      <xdr:row>2</xdr:row>
      <xdr:rowOff>15566</xdr:rowOff>
    </xdr:from>
    <xdr:to>
      <xdr:col>225</xdr:col>
      <xdr:colOff>434542</xdr:colOff>
      <xdr:row>32</xdr:row>
      <xdr:rowOff>91880</xdr:rowOff>
    </xdr:to>
    <xdr:pic>
      <xdr:nvPicPr>
        <xdr:cNvPr id="73" name="Afbeelding 72">
          <a:extLst>
            <a:ext uri="{FF2B5EF4-FFF2-40B4-BE49-F238E27FC236}">
              <a16:creationId xmlns:a16="http://schemas.microsoft.com/office/drawing/2014/main" id="{42917BB3-3CAB-4E1A-A9D2-E0F93565A827}"/>
            </a:ext>
          </a:extLst>
        </xdr:cNvPr>
        <xdr:cNvPicPr>
          <a:picLocks noChangeAspect="1"/>
        </xdr:cNvPicPr>
      </xdr:nvPicPr>
      <xdr:blipFill>
        <a:blip xmlns:r="http://schemas.openxmlformats.org/officeDocument/2006/relationships" r:embed="rId59"/>
        <a:stretch>
          <a:fillRect/>
        </a:stretch>
      </xdr:blipFill>
      <xdr:spPr>
        <a:xfrm>
          <a:off x="134100278" y="390704"/>
          <a:ext cx="5925044" cy="5705296"/>
        </a:xfrm>
        <a:prstGeom prst="rect">
          <a:avLst/>
        </a:prstGeom>
      </xdr:spPr>
    </xdr:pic>
    <xdr:clientData/>
  </xdr:twoCellAnchor>
  <xdr:twoCellAnchor editAs="oneCell">
    <xdr:from>
      <xdr:col>206</xdr:col>
      <xdr:colOff>0</xdr:colOff>
      <xdr:row>34</xdr:row>
      <xdr:rowOff>0</xdr:rowOff>
    </xdr:from>
    <xdr:to>
      <xdr:col>217</xdr:col>
      <xdr:colOff>168687</xdr:colOff>
      <xdr:row>70</xdr:row>
      <xdr:rowOff>19821</xdr:rowOff>
    </xdr:to>
    <xdr:pic>
      <xdr:nvPicPr>
        <xdr:cNvPr id="74" name="Afbeelding 73">
          <a:extLst>
            <a:ext uri="{FF2B5EF4-FFF2-40B4-BE49-F238E27FC236}">
              <a16:creationId xmlns:a16="http://schemas.microsoft.com/office/drawing/2014/main" id="{515054F6-788B-45C5-8338-EAC2E5F7D210}"/>
            </a:ext>
          </a:extLst>
        </xdr:cNvPr>
        <xdr:cNvPicPr>
          <a:picLocks noChangeAspect="1"/>
        </xdr:cNvPicPr>
      </xdr:nvPicPr>
      <xdr:blipFill>
        <a:blip xmlns:r="http://schemas.openxmlformats.org/officeDocument/2006/relationships" r:embed="rId60"/>
        <a:stretch>
          <a:fillRect/>
        </a:stretch>
      </xdr:blipFill>
      <xdr:spPr>
        <a:xfrm>
          <a:off x="128016000" y="6377354"/>
          <a:ext cx="6866667" cy="6723809"/>
        </a:xfrm>
        <a:prstGeom prst="rect">
          <a:avLst/>
        </a:prstGeom>
      </xdr:spPr>
    </xdr:pic>
    <xdr:clientData/>
  </xdr:twoCellAnchor>
  <xdr:twoCellAnchor editAs="oneCell">
    <xdr:from>
      <xdr:col>193</xdr:col>
      <xdr:colOff>0</xdr:colOff>
      <xdr:row>37</xdr:row>
      <xdr:rowOff>0</xdr:rowOff>
    </xdr:from>
    <xdr:to>
      <xdr:col>204</xdr:col>
      <xdr:colOff>459488</xdr:colOff>
      <xdr:row>47</xdr:row>
      <xdr:rowOff>98810</xdr:rowOff>
    </xdr:to>
    <xdr:pic>
      <xdr:nvPicPr>
        <xdr:cNvPr id="75" name="Afbeelding 74">
          <a:extLst>
            <a:ext uri="{FF2B5EF4-FFF2-40B4-BE49-F238E27FC236}">
              <a16:creationId xmlns:a16="http://schemas.microsoft.com/office/drawing/2014/main" id="{1022F84D-08AB-4DB2-B472-6DE064AD1738}"/>
            </a:ext>
          </a:extLst>
        </xdr:cNvPr>
        <xdr:cNvPicPr>
          <a:picLocks noChangeAspect="1"/>
        </xdr:cNvPicPr>
      </xdr:nvPicPr>
      <xdr:blipFill>
        <a:blip xmlns:r="http://schemas.openxmlformats.org/officeDocument/2006/relationships" r:embed="rId61"/>
        <a:stretch>
          <a:fillRect/>
        </a:stretch>
      </xdr:blipFill>
      <xdr:spPr>
        <a:xfrm>
          <a:off x="118903750" y="7048500"/>
          <a:ext cx="7095238" cy="2000000"/>
        </a:xfrm>
        <a:prstGeom prst="rect">
          <a:avLst/>
        </a:prstGeom>
      </xdr:spPr>
    </xdr:pic>
    <xdr:clientData/>
  </xdr:twoCellAnchor>
  <xdr:twoCellAnchor editAs="oneCell">
    <xdr:from>
      <xdr:col>227</xdr:col>
      <xdr:colOff>395653</xdr:colOff>
      <xdr:row>1</xdr:row>
      <xdr:rowOff>117230</xdr:rowOff>
    </xdr:from>
    <xdr:to>
      <xdr:col>241</xdr:col>
      <xdr:colOff>287764</xdr:colOff>
      <xdr:row>37</xdr:row>
      <xdr:rowOff>15778</xdr:rowOff>
    </xdr:to>
    <xdr:pic>
      <xdr:nvPicPr>
        <xdr:cNvPr id="80" name="Afbeelding 79">
          <a:extLst>
            <a:ext uri="{FF2B5EF4-FFF2-40B4-BE49-F238E27FC236}">
              <a16:creationId xmlns:a16="http://schemas.microsoft.com/office/drawing/2014/main" id="{6CF45065-6F43-46EF-AC2D-6C66401EA945}"/>
            </a:ext>
          </a:extLst>
        </xdr:cNvPr>
        <xdr:cNvPicPr>
          <a:picLocks noChangeAspect="1"/>
        </xdr:cNvPicPr>
      </xdr:nvPicPr>
      <xdr:blipFill>
        <a:blip xmlns:r="http://schemas.openxmlformats.org/officeDocument/2006/relationships" r:embed="rId62"/>
        <a:stretch>
          <a:fillRect/>
        </a:stretch>
      </xdr:blipFill>
      <xdr:spPr>
        <a:xfrm>
          <a:off x="142523307" y="293076"/>
          <a:ext cx="8504762" cy="6238095"/>
        </a:xfrm>
        <a:prstGeom prst="rect">
          <a:avLst/>
        </a:prstGeom>
      </xdr:spPr>
    </xdr:pic>
    <xdr:clientData/>
  </xdr:twoCellAnchor>
  <xdr:twoCellAnchor editAs="oneCell">
    <xdr:from>
      <xdr:col>254</xdr:col>
      <xdr:colOff>102577</xdr:colOff>
      <xdr:row>1</xdr:row>
      <xdr:rowOff>161193</xdr:rowOff>
    </xdr:from>
    <xdr:to>
      <xdr:col>261</xdr:col>
      <xdr:colOff>440059</xdr:colOff>
      <xdr:row>12</xdr:row>
      <xdr:rowOff>135455</xdr:rowOff>
    </xdr:to>
    <xdr:pic>
      <xdr:nvPicPr>
        <xdr:cNvPr id="83" name="Afbeelding 82">
          <a:extLst>
            <a:ext uri="{FF2B5EF4-FFF2-40B4-BE49-F238E27FC236}">
              <a16:creationId xmlns:a16="http://schemas.microsoft.com/office/drawing/2014/main" id="{C0FA7D4C-034E-43EC-AE30-0DCD81D290EE}"/>
            </a:ext>
          </a:extLst>
        </xdr:cNvPr>
        <xdr:cNvPicPr>
          <a:picLocks noChangeAspect="1"/>
        </xdr:cNvPicPr>
      </xdr:nvPicPr>
      <xdr:blipFill>
        <a:blip xmlns:r="http://schemas.openxmlformats.org/officeDocument/2006/relationships" r:embed="rId63"/>
        <a:stretch>
          <a:fillRect/>
        </a:stretch>
      </xdr:blipFill>
      <xdr:spPr>
        <a:xfrm>
          <a:off x="158847692" y="337039"/>
          <a:ext cx="4657143" cy="1923810"/>
        </a:xfrm>
        <a:prstGeom prst="rect">
          <a:avLst/>
        </a:prstGeom>
      </xdr:spPr>
    </xdr:pic>
    <xdr:clientData/>
  </xdr:twoCellAnchor>
  <xdr:twoCellAnchor editAs="oneCell">
    <xdr:from>
      <xdr:col>253</xdr:col>
      <xdr:colOff>219807</xdr:colOff>
      <xdr:row>14</xdr:row>
      <xdr:rowOff>43962</xdr:rowOff>
    </xdr:from>
    <xdr:to>
      <xdr:col>262</xdr:col>
      <xdr:colOff>210176</xdr:colOff>
      <xdr:row>28</xdr:row>
      <xdr:rowOff>22115</xdr:rowOff>
    </xdr:to>
    <xdr:pic>
      <xdr:nvPicPr>
        <xdr:cNvPr id="84" name="Afbeelding 83">
          <a:extLst>
            <a:ext uri="{FF2B5EF4-FFF2-40B4-BE49-F238E27FC236}">
              <a16:creationId xmlns:a16="http://schemas.microsoft.com/office/drawing/2014/main" id="{73F6F79C-0345-425B-8ED3-B28D59833063}"/>
            </a:ext>
          </a:extLst>
        </xdr:cNvPr>
        <xdr:cNvPicPr>
          <a:picLocks noChangeAspect="1"/>
        </xdr:cNvPicPr>
      </xdr:nvPicPr>
      <xdr:blipFill>
        <a:blip xmlns:r="http://schemas.openxmlformats.org/officeDocument/2006/relationships" r:embed="rId64"/>
        <a:stretch>
          <a:fillRect/>
        </a:stretch>
      </xdr:blipFill>
      <xdr:spPr>
        <a:xfrm>
          <a:off x="158349461" y="2505808"/>
          <a:ext cx="5533333" cy="2447619"/>
        </a:xfrm>
        <a:prstGeom prst="rect">
          <a:avLst/>
        </a:prstGeom>
      </xdr:spPr>
    </xdr:pic>
    <xdr:clientData/>
  </xdr:twoCellAnchor>
  <xdr:twoCellAnchor editAs="oneCell">
    <xdr:from>
      <xdr:col>253</xdr:col>
      <xdr:colOff>532304</xdr:colOff>
      <xdr:row>30</xdr:row>
      <xdr:rowOff>72472</xdr:rowOff>
    </xdr:from>
    <xdr:to>
      <xdr:col>267</xdr:col>
      <xdr:colOff>98393</xdr:colOff>
      <xdr:row>52</xdr:row>
      <xdr:rowOff>134788</xdr:rowOff>
    </xdr:to>
    <xdr:pic>
      <xdr:nvPicPr>
        <xdr:cNvPr id="85" name="Afbeelding 84">
          <a:extLst>
            <a:ext uri="{FF2B5EF4-FFF2-40B4-BE49-F238E27FC236}">
              <a16:creationId xmlns:a16="http://schemas.microsoft.com/office/drawing/2014/main" id="{F809722E-8987-4F39-BE44-34CA8AEDDA17}"/>
            </a:ext>
          </a:extLst>
        </xdr:cNvPr>
        <xdr:cNvPicPr>
          <a:picLocks noChangeAspect="1"/>
        </xdr:cNvPicPr>
      </xdr:nvPicPr>
      <xdr:blipFill>
        <a:blip xmlns:r="http://schemas.openxmlformats.org/officeDocument/2006/relationships" r:embed="rId65"/>
        <a:stretch>
          <a:fillRect/>
        </a:stretch>
      </xdr:blipFill>
      <xdr:spPr>
        <a:xfrm>
          <a:off x="157518799" y="5352635"/>
          <a:ext cx="8121692" cy="3972039"/>
        </a:xfrm>
        <a:prstGeom prst="rect">
          <a:avLst/>
        </a:prstGeom>
      </xdr:spPr>
    </xdr:pic>
    <xdr:clientData/>
  </xdr:twoCellAnchor>
  <xdr:twoCellAnchor editAs="oneCell">
    <xdr:from>
      <xdr:col>228</xdr:col>
      <xdr:colOff>0</xdr:colOff>
      <xdr:row>42</xdr:row>
      <xdr:rowOff>0</xdr:rowOff>
    </xdr:from>
    <xdr:to>
      <xdr:col>237</xdr:col>
      <xdr:colOff>168668</xdr:colOff>
      <xdr:row>58</xdr:row>
      <xdr:rowOff>15743</xdr:rowOff>
    </xdr:to>
    <xdr:pic>
      <xdr:nvPicPr>
        <xdr:cNvPr id="86" name="Afbeelding 85">
          <a:extLst>
            <a:ext uri="{FF2B5EF4-FFF2-40B4-BE49-F238E27FC236}">
              <a16:creationId xmlns:a16="http://schemas.microsoft.com/office/drawing/2014/main" id="{AFC9EECB-030A-434F-B19B-837F70F20397}"/>
            </a:ext>
          </a:extLst>
        </xdr:cNvPr>
        <xdr:cNvPicPr>
          <a:picLocks noChangeAspect="1"/>
        </xdr:cNvPicPr>
      </xdr:nvPicPr>
      <xdr:blipFill>
        <a:blip xmlns:r="http://schemas.openxmlformats.org/officeDocument/2006/relationships" r:embed="rId66"/>
        <a:stretch>
          <a:fillRect/>
        </a:stretch>
      </xdr:blipFill>
      <xdr:spPr>
        <a:xfrm>
          <a:off x="140341048" y="7668381"/>
          <a:ext cx="5600095" cy="2893382"/>
        </a:xfrm>
        <a:prstGeom prst="rect">
          <a:avLst/>
        </a:prstGeom>
      </xdr:spPr>
    </xdr:pic>
    <xdr:clientData/>
  </xdr:twoCellAnchor>
  <xdr:twoCellAnchor editAs="oneCell">
    <xdr:from>
      <xdr:col>237</xdr:col>
      <xdr:colOff>241905</xdr:colOff>
      <xdr:row>42</xdr:row>
      <xdr:rowOff>36286</xdr:rowOff>
    </xdr:from>
    <xdr:to>
      <xdr:col>246</xdr:col>
      <xdr:colOff>301014</xdr:colOff>
      <xdr:row>58</xdr:row>
      <xdr:rowOff>859</xdr:rowOff>
    </xdr:to>
    <xdr:pic>
      <xdr:nvPicPr>
        <xdr:cNvPr id="87" name="Afbeelding 86">
          <a:extLst>
            <a:ext uri="{FF2B5EF4-FFF2-40B4-BE49-F238E27FC236}">
              <a16:creationId xmlns:a16="http://schemas.microsoft.com/office/drawing/2014/main" id="{6CAD9AEA-CD21-4F4A-9192-C4029ADB9455}"/>
            </a:ext>
          </a:extLst>
        </xdr:cNvPr>
        <xdr:cNvPicPr>
          <a:picLocks noChangeAspect="1"/>
        </xdr:cNvPicPr>
      </xdr:nvPicPr>
      <xdr:blipFill>
        <a:blip xmlns:r="http://schemas.openxmlformats.org/officeDocument/2006/relationships" r:embed="rId67"/>
        <a:stretch>
          <a:fillRect/>
        </a:stretch>
      </xdr:blipFill>
      <xdr:spPr>
        <a:xfrm>
          <a:off x="146025810" y="7704667"/>
          <a:ext cx="5501966" cy="2866571"/>
        </a:xfrm>
        <a:prstGeom prst="rect">
          <a:avLst/>
        </a:prstGeom>
      </xdr:spPr>
    </xdr:pic>
    <xdr:clientData/>
  </xdr:twoCellAnchor>
  <xdr:twoCellAnchor editAs="oneCell">
    <xdr:from>
      <xdr:col>228</xdr:col>
      <xdr:colOff>157237</xdr:colOff>
      <xdr:row>58</xdr:row>
      <xdr:rowOff>120952</xdr:rowOff>
    </xdr:from>
    <xdr:to>
      <xdr:col>234</xdr:col>
      <xdr:colOff>435334</xdr:colOff>
      <xdr:row>75</xdr:row>
      <xdr:rowOff>91905</xdr:rowOff>
    </xdr:to>
    <xdr:pic>
      <xdr:nvPicPr>
        <xdr:cNvPr id="88" name="Afbeelding 87">
          <a:extLst>
            <a:ext uri="{FF2B5EF4-FFF2-40B4-BE49-F238E27FC236}">
              <a16:creationId xmlns:a16="http://schemas.microsoft.com/office/drawing/2014/main" id="{3A23F404-12BA-41DF-A2E3-9C115D1C66DC}"/>
            </a:ext>
          </a:extLst>
        </xdr:cNvPr>
        <xdr:cNvPicPr>
          <a:picLocks noChangeAspect="1"/>
        </xdr:cNvPicPr>
      </xdr:nvPicPr>
      <xdr:blipFill>
        <a:blip xmlns:r="http://schemas.openxmlformats.org/officeDocument/2006/relationships" r:embed="rId68"/>
        <a:stretch>
          <a:fillRect/>
        </a:stretch>
      </xdr:blipFill>
      <xdr:spPr>
        <a:xfrm>
          <a:off x="140498285" y="10692190"/>
          <a:ext cx="3895238" cy="3047619"/>
        </a:xfrm>
        <a:prstGeom prst="rect">
          <a:avLst/>
        </a:prstGeom>
      </xdr:spPr>
    </xdr:pic>
    <xdr:clientData/>
  </xdr:twoCellAnchor>
  <xdr:twoCellAnchor editAs="oneCell">
    <xdr:from>
      <xdr:col>280</xdr:col>
      <xdr:colOff>0</xdr:colOff>
      <xdr:row>7</xdr:row>
      <xdr:rowOff>0</xdr:rowOff>
    </xdr:from>
    <xdr:to>
      <xdr:col>287</xdr:col>
      <xdr:colOff>342324</xdr:colOff>
      <xdr:row>20</xdr:row>
      <xdr:rowOff>40981</xdr:rowOff>
    </xdr:to>
    <xdr:pic>
      <xdr:nvPicPr>
        <xdr:cNvPr id="92" name="Afbeelding 91">
          <a:extLst>
            <a:ext uri="{FF2B5EF4-FFF2-40B4-BE49-F238E27FC236}">
              <a16:creationId xmlns:a16="http://schemas.microsoft.com/office/drawing/2014/main" id="{026C0341-FC67-4148-A3B1-BA3DA0377C18}"/>
            </a:ext>
          </a:extLst>
        </xdr:cNvPr>
        <xdr:cNvPicPr>
          <a:picLocks noChangeAspect="1"/>
        </xdr:cNvPicPr>
      </xdr:nvPicPr>
      <xdr:blipFill>
        <a:blip xmlns:r="http://schemas.openxmlformats.org/officeDocument/2006/relationships" r:embed="rId69"/>
        <a:stretch>
          <a:fillRect/>
        </a:stretch>
      </xdr:blipFill>
      <xdr:spPr>
        <a:xfrm>
          <a:off x="173139100" y="1244600"/>
          <a:ext cx="4609524" cy="2352381"/>
        </a:xfrm>
        <a:prstGeom prst="rect">
          <a:avLst/>
        </a:prstGeom>
      </xdr:spPr>
    </xdr:pic>
    <xdr:clientData/>
  </xdr:twoCellAnchor>
  <xdr:twoCellAnchor editAs="oneCell">
    <xdr:from>
      <xdr:col>280</xdr:col>
      <xdr:colOff>0</xdr:colOff>
      <xdr:row>24</xdr:row>
      <xdr:rowOff>0</xdr:rowOff>
    </xdr:from>
    <xdr:to>
      <xdr:col>287</xdr:col>
      <xdr:colOff>321370</xdr:colOff>
      <xdr:row>36</xdr:row>
      <xdr:rowOff>129793</xdr:rowOff>
    </xdr:to>
    <xdr:pic>
      <xdr:nvPicPr>
        <xdr:cNvPr id="95" name="Afbeelding 94">
          <a:extLst>
            <a:ext uri="{FF2B5EF4-FFF2-40B4-BE49-F238E27FC236}">
              <a16:creationId xmlns:a16="http://schemas.microsoft.com/office/drawing/2014/main" id="{BBC77709-ACC2-4F0E-ADCB-BD84A63B0B19}"/>
            </a:ext>
          </a:extLst>
        </xdr:cNvPr>
        <xdr:cNvPicPr>
          <a:picLocks noChangeAspect="1"/>
        </xdr:cNvPicPr>
      </xdr:nvPicPr>
      <xdr:blipFill>
        <a:blip xmlns:r="http://schemas.openxmlformats.org/officeDocument/2006/relationships" r:embed="rId70"/>
        <a:stretch>
          <a:fillRect/>
        </a:stretch>
      </xdr:blipFill>
      <xdr:spPr>
        <a:xfrm>
          <a:off x="173876607" y="4354286"/>
          <a:ext cx="4600000" cy="2333333"/>
        </a:xfrm>
        <a:prstGeom prst="rect">
          <a:avLst/>
        </a:prstGeom>
      </xdr:spPr>
    </xdr:pic>
    <xdr:clientData/>
  </xdr:twoCellAnchor>
  <xdr:twoCellAnchor editAs="oneCell">
    <xdr:from>
      <xdr:col>280</xdr:col>
      <xdr:colOff>124732</xdr:colOff>
      <xdr:row>39</xdr:row>
      <xdr:rowOff>102054</xdr:rowOff>
    </xdr:from>
    <xdr:to>
      <xdr:col>287</xdr:col>
      <xdr:colOff>402291</xdr:colOff>
      <xdr:row>52</xdr:row>
      <xdr:rowOff>94047</xdr:rowOff>
    </xdr:to>
    <xdr:pic>
      <xdr:nvPicPr>
        <xdr:cNvPr id="98" name="Afbeelding 97">
          <a:extLst>
            <a:ext uri="{FF2B5EF4-FFF2-40B4-BE49-F238E27FC236}">
              <a16:creationId xmlns:a16="http://schemas.microsoft.com/office/drawing/2014/main" id="{0ABE6DB8-629F-456C-9FFE-2ABB13D46CD0}"/>
            </a:ext>
          </a:extLst>
        </xdr:cNvPr>
        <xdr:cNvPicPr>
          <a:picLocks noChangeAspect="1"/>
        </xdr:cNvPicPr>
      </xdr:nvPicPr>
      <xdr:blipFill>
        <a:blip xmlns:r="http://schemas.openxmlformats.org/officeDocument/2006/relationships" r:embed="rId71"/>
        <a:stretch>
          <a:fillRect/>
        </a:stretch>
      </xdr:blipFill>
      <xdr:spPr>
        <a:xfrm>
          <a:off x="174001339" y="7211786"/>
          <a:ext cx="4575239" cy="2371429"/>
        </a:xfrm>
        <a:prstGeom prst="rect">
          <a:avLst/>
        </a:prstGeom>
      </xdr:spPr>
    </xdr:pic>
    <xdr:clientData/>
  </xdr:twoCellAnchor>
  <xdr:twoCellAnchor editAs="oneCell">
    <xdr:from>
      <xdr:col>288</xdr:col>
      <xdr:colOff>361293</xdr:colOff>
      <xdr:row>7</xdr:row>
      <xdr:rowOff>32845</xdr:rowOff>
    </xdr:from>
    <xdr:to>
      <xdr:col>296</xdr:col>
      <xdr:colOff>136465</xdr:colOff>
      <xdr:row>20</xdr:row>
      <xdr:rowOff>16522</xdr:rowOff>
    </xdr:to>
    <xdr:pic>
      <xdr:nvPicPr>
        <xdr:cNvPr id="101" name="Afbeelding 100">
          <a:extLst>
            <a:ext uri="{FF2B5EF4-FFF2-40B4-BE49-F238E27FC236}">
              <a16:creationId xmlns:a16="http://schemas.microsoft.com/office/drawing/2014/main" id="{8E921F13-52C0-40EF-AB22-430EFC3147C4}"/>
            </a:ext>
          </a:extLst>
        </xdr:cNvPr>
        <xdr:cNvPicPr>
          <a:picLocks noChangeAspect="1"/>
        </xdr:cNvPicPr>
      </xdr:nvPicPr>
      <xdr:blipFill>
        <a:blip xmlns:r="http://schemas.openxmlformats.org/officeDocument/2006/relationships" r:embed="rId72"/>
        <a:stretch>
          <a:fillRect/>
        </a:stretch>
      </xdr:blipFill>
      <xdr:spPr>
        <a:xfrm>
          <a:off x="179365603" y="1335690"/>
          <a:ext cx="4676190" cy="2365715"/>
        </a:xfrm>
        <a:prstGeom prst="rect">
          <a:avLst/>
        </a:prstGeom>
      </xdr:spPr>
    </xdr:pic>
    <xdr:clientData/>
  </xdr:twoCellAnchor>
  <xdr:twoCellAnchor editAs="oneCell">
    <xdr:from>
      <xdr:col>297</xdr:col>
      <xdr:colOff>229914</xdr:colOff>
      <xdr:row>7</xdr:row>
      <xdr:rowOff>43793</xdr:rowOff>
    </xdr:from>
    <xdr:to>
      <xdr:col>304</xdr:col>
      <xdr:colOff>511521</xdr:colOff>
      <xdr:row>20</xdr:row>
      <xdr:rowOff>16041</xdr:rowOff>
    </xdr:to>
    <xdr:pic>
      <xdr:nvPicPr>
        <xdr:cNvPr id="102" name="Afbeelding 101">
          <a:extLst>
            <a:ext uri="{FF2B5EF4-FFF2-40B4-BE49-F238E27FC236}">
              <a16:creationId xmlns:a16="http://schemas.microsoft.com/office/drawing/2014/main" id="{48101162-5A25-4DB8-B611-DEDE966F3242}"/>
            </a:ext>
          </a:extLst>
        </xdr:cNvPr>
        <xdr:cNvPicPr>
          <a:picLocks noChangeAspect="1"/>
        </xdr:cNvPicPr>
      </xdr:nvPicPr>
      <xdr:blipFill>
        <a:blip xmlns:r="http://schemas.openxmlformats.org/officeDocument/2006/relationships" r:embed="rId73"/>
        <a:stretch>
          <a:fillRect/>
        </a:stretch>
      </xdr:blipFill>
      <xdr:spPr>
        <a:xfrm>
          <a:off x="184752155" y="1346638"/>
          <a:ext cx="4577142" cy="2354286"/>
        </a:xfrm>
        <a:prstGeom prst="rect">
          <a:avLst/>
        </a:prstGeom>
      </xdr:spPr>
    </xdr:pic>
    <xdr:clientData/>
  </xdr:twoCellAnchor>
  <xdr:twoCellAnchor editAs="oneCell">
    <xdr:from>
      <xdr:col>270</xdr:col>
      <xdr:colOff>470777</xdr:colOff>
      <xdr:row>7</xdr:row>
      <xdr:rowOff>43793</xdr:rowOff>
    </xdr:from>
    <xdr:to>
      <xdr:col>278</xdr:col>
      <xdr:colOff>97376</xdr:colOff>
      <xdr:row>19</xdr:row>
      <xdr:rowOff>136058</xdr:rowOff>
    </xdr:to>
    <xdr:pic>
      <xdr:nvPicPr>
        <xdr:cNvPr id="103" name="Afbeelding 102">
          <a:extLst>
            <a:ext uri="{FF2B5EF4-FFF2-40B4-BE49-F238E27FC236}">
              <a16:creationId xmlns:a16="http://schemas.microsoft.com/office/drawing/2014/main" id="{C5DD41AB-E5AF-4D06-81E1-F4D2E84DAA40}"/>
            </a:ext>
          </a:extLst>
        </xdr:cNvPr>
        <xdr:cNvPicPr>
          <a:picLocks noChangeAspect="1"/>
        </xdr:cNvPicPr>
      </xdr:nvPicPr>
      <xdr:blipFill>
        <a:blip xmlns:r="http://schemas.openxmlformats.org/officeDocument/2006/relationships" r:embed="rId74"/>
        <a:stretch>
          <a:fillRect/>
        </a:stretch>
      </xdr:blipFill>
      <xdr:spPr>
        <a:xfrm>
          <a:off x="168439225" y="1346638"/>
          <a:ext cx="4539047" cy="2329523"/>
        </a:xfrm>
        <a:prstGeom prst="rect">
          <a:avLst/>
        </a:prstGeom>
      </xdr:spPr>
    </xdr:pic>
    <xdr:clientData/>
  </xdr:twoCellAnchor>
  <xdr:twoCellAnchor editAs="oneCell">
    <xdr:from>
      <xdr:col>309</xdr:col>
      <xdr:colOff>569310</xdr:colOff>
      <xdr:row>3</xdr:row>
      <xdr:rowOff>164226</xdr:rowOff>
    </xdr:from>
    <xdr:to>
      <xdr:col>316</xdr:col>
      <xdr:colOff>287983</xdr:colOff>
      <xdr:row>19</xdr:row>
      <xdr:rowOff>111297</xdr:rowOff>
    </xdr:to>
    <xdr:pic>
      <xdr:nvPicPr>
        <xdr:cNvPr id="104" name="Afbeelding 103">
          <a:extLst>
            <a:ext uri="{FF2B5EF4-FFF2-40B4-BE49-F238E27FC236}">
              <a16:creationId xmlns:a16="http://schemas.microsoft.com/office/drawing/2014/main" id="{44A96D6D-C378-49B6-987A-931B4105316A}"/>
            </a:ext>
          </a:extLst>
        </xdr:cNvPr>
        <xdr:cNvPicPr>
          <a:picLocks noChangeAspect="1"/>
        </xdr:cNvPicPr>
      </xdr:nvPicPr>
      <xdr:blipFill>
        <a:blip xmlns:r="http://schemas.openxmlformats.org/officeDocument/2006/relationships" r:embed="rId75"/>
        <a:stretch>
          <a:fillRect/>
        </a:stretch>
      </xdr:blipFill>
      <xdr:spPr>
        <a:xfrm>
          <a:off x="192448793" y="722588"/>
          <a:ext cx="4018017" cy="2925002"/>
        </a:xfrm>
        <a:prstGeom prst="rect">
          <a:avLst/>
        </a:prstGeom>
      </xdr:spPr>
    </xdr:pic>
    <xdr:clientData/>
  </xdr:twoCellAnchor>
  <xdr:twoCellAnchor editAs="oneCell">
    <xdr:from>
      <xdr:col>288</xdr:col>
      <xdr:colOff>503621</xdr:colOff>
      <xdr:row>24</xdr:row>
      <xdr:rowOff>-1</xdr:rowOff>
    </xdr:from>
    <xdr:to>
      <xdr:col>296</xdr:col>
      <xdr:colOff>149269</xdr:colOff>
      <xdr:row>36</xdr:row>
      <xdr:rowOff>132263</xdr:rowOff>
    </xdr:to>
    <xdr:pic>
      <xdr:nvPicPr>
        <xdr:cNvPr id="105" name="Afbeelding 104">
          <a:extLst>
            <a:ext uri="{FF2B5EF4-FFF2-40B4-BE49-F238E27FC236}">
              <a16:creationId xmlns:a16="http://schemas.microsoft.com/office/drawing/2014/main" id="{345D8279-390D-4F5A-88AF-A4959B9BA1EB}"/>
            </a:ext>
          </a:extLst>
        </xdr:cNvPr>
        <xdr:cNvPicPr>
          <a:picLocks noChangeAspect="1"/>
        </xdr:cNvPicPr>
      </xdr:nvPicPr>
      <xdr:blipFill>
        <a:blip xmlns:r="http://schemas.openxmlformats.org/officeDocument/2006/relationships" r:embed="rId76"/>
        <a:stretch>
          <a:fillRect/>
        </a:stretch>
      </xdr:blipFill>
      <xdr:spPr>
        <a:xfrm>
          <a:off x="179507931" y="4466896"/>
          <a:ext cx="4550476" cy="2379047"/>
        </a:xfrm>
        <a:prstGeom prst="rect">
          <a:avLst/>
        </a:prstGeom>
      </xdr:spPr>
    </xdr:pic>
    <xdr:clientData/>
  </xdr:twoCellAnchor>
  <xdr:twoCellAnchor editAs="oneCell">
    <xdr:from>
      <xdr:col>297</xdr:col>
      <xdr:colOff>328448</xdr:colOff>
      <xdr:row>23</xdr:row>
      <xdr:rowOff>175172</xdr:rowOff>
    </xdr:from>
    <xdr:to>
      <xdr:col>305</xdr:col>
      <xdr:colOff>191239</xdr:colOff>
      <xdr:row>36</xdr:row>
      <xdr:rowOff>98459</xdr:rowOff>
    </xdr:to>
    <xdr:pic>
      <xdr:nvPicPr>
        <xdr:cNvPr id="106" name="Afbeelding 105">
          <a:extLst>
            <a:ext uri="{FF2B5EF4-FFF2-40B4-BE49-F238E27FC236}">
              <a16:creationId xmlns:a16="http://schemas.microsoft.com/office/drawing/2014/main" id="{75D45D3E-64D4-4220-B66C-B6A6D1751F98}"/>
            </a:ext>
          </a:extLst>
        </xdr:cNvPr>
        <xdr:cNvPicPr>
          <a:picLocks noChangeAspect="1"/>
        </xdr:cNvPicPr>
      </xdr:nvPicPr>
      <xdr:blipFill>
        <a:blip xmlns:r="http://schemas.openxmlformats.org/officeDocument/2006/relationships" r:embed="rId77"/>
        <a:stretch>
          <a:fillRect/>
        </a:stretch>
      </xdr:blipFill>
      <xdr:spPr>
        <a:xfrm>
          <a:off x="184850689" y="4455948"/>
          <a:ext cx="4767619" cy="2354286"/>
        </a:xfrm>
        <a:prstGeom prst="rect">
          <a:avLst/>
        </a:prstGeom>
      </xdr:spPr>
    </xdr:pic>
    <xdr:clientData/>
  </xdr:twoCellAnchor>
  <xdr:twoCellAnchor editAs="oneCell">
    <xdr:from>
      <xdr:col>271</xdr:col>
      <xdr:colOff>0</xdr:colOff>
      <xdr:row>24</xdr:row>
      <xdr:rowOff>0</xdr:rowOff>
    </xdr:from>
    <xdr:to>
      <xdr:col>278</xdr:col>
      <xdr:colOff>285418</xdr:colOff>
      <xdr:row>36</xdr:row>
      <xdr:rowOff>136074</xdr:rowOff>
    </xdr:to>
    <xdr:pic>
      <xdr:nvPicPr>
        <xdr:cNvPr id="107" name="Afbeelding 106">
          <a:extLst>
            <a:ext uri="{FF2B5EF4-FFF2-40B4-BE49-F238E27FC236}">
              <a16:creationId xmlns:a16="http://schemas.microsoft.com/office/drawing/2014/main" id="{43B5E557-0354-419B-BE64-06BEAEC3E91E}"/>
            </a:ext>
          </a:extLst>
        </xdr:cNvPr>
        <xdr:cNvPicPr>
          <a:picLocks noChangeAspect="1"/>
        </xdr:cNvPicPr>
      </xdr:nvPicPr>
      <xdr:blipFill>
        <a:blip xmlns:r="http://schemas.openxmlformats.org/officeDocument/2006/relationships" r:embed="rId78"/>
        <a:stretch>
          <a:fillRect/>
        </a:stretch>
      </xdr:blipFill>
      <xdr:spPr>
        <a:xfrm>
          <a:off x="168581552" y="4466897"/>
          <a:ext cx="4580952" cy="2380952"/>
        </a:xfrm>
        <a:prstGeom prst="rect">
          <a:avLst/>
        </a:prstGeom>
      </xdr:spPr>
    </xdr:pic>
    <xdr:clientData/>
  </xdr:twoCellAnchor>
  <xdr:twoCellAnchor editAs="oneCell">
    <xdr:from>
      <xdr:col>289</xdr:col>
      <xdr:colOff>0</xdr:colOff>
      <xdr:row>40</xdr:row>
      <xdr:rowOff>0</xdr:rowOff>
    </xdr:from>
    <xdr:to>
      <xdr:col>296</xdr:col>
      <xdr:colOff>171133</xdr:colOff>
      <xdr:row>52</xdr:row>
      <xdr:rowOff>136074</xdr:rowOff>
    </xdr:to>
    <xdr:pic>
      <xdr:nvPicPr>
        <xdr:cNvPr id="108" name="Afbeelding 107">
          <a:extLst>
            <a:ext uri="{FF2B5EF4-FFF2-40B4-BE49-F238E27FC236}">
              <a16:creationId xmlns:a16="http://schemas.microsoft.com/office/drawing/2014/main" id="{A04B7772-DFED-456C-95C1-D0AE8327EB47}"/>
            </a:ext>
          </a:extLst>
        </xdr:cNvPr>
        <xdr:cNvPicPr>
          <a:picLocks noChangeAspect="1"/>
        </xdr:cNvPicPr>
      </xdr:nvPicPr>
      <xdr:blipFill>
        <a:blip xmlns:r="http://schemas.openxmlformats.org/officeDocument/2006/relationships" r:embed="rId79"/>
        <a:stretch>
          <a:fillRect/>
        </a:stretch>
      </xdr:blipFill>
      <xdr:spPr>
        <a:xfrm>
          <a:off x="179617414" y="7444828"/>
          <a:ext cx="4466667" cy="2380952"/>
        </a:xfrm>
        <a:prstGeom prst="rect">
          <a:avLst/>
        </a:prstGeom>
      </xdr:spPr>
    </xdr:pic>
    <xdr:clientData/>
  </xdr:twoCellAnchor>
  <xdr:twoCellAnchor editAs="oneCell">
    <xdr:from>
      <xdr:col>309</xdr:col>
      <xdr:colOff>466966</xdr:colOff>
      <xdr:row>21</xdr:row>
      <xdr:rowOff>117897</xdr:rowOff>
    </xdr:from>
    <xdr:to>
      <xdr:col>316</xdr:col>
      <xdr:colOff>339395</xdr:colOff>
      <xdr:row>38</xdr:row>
      <xdr:rowOff>125</xdr:rowOff>
    </xdr:to>
    <xdr:pic>
      <xdr:nvPicPr>
        <xdr:cNvPr id="109" name="Afbeelding 108">
          <a:extLst>
            <a:ext uri="{FF2B5EF4-FFF2-40B4-BE49-F238E27FC236}">
              <a16:creationId xmlns:a16="http://schemas.microsoft.com/office/drawing/2014/main" id="{6AF8AC97-9F06-40F3-96F7-53B8ED07266F}"/>
            </a:ext>
          </a:extLst>
        </xdr:cNvPr>
        <xdr:cNvPicPr>
          <a:picLocks noChangeAspect="1"/>
        </xdr:cNvPicPr>
      </xdr:nvPicPr>
      <xdr:blipFill>
        <a:blip xmlns:r="http://schemas.openxmlformats.org/officeDocument/2006/relationships" r:embed="rId80"/>
        <a:stretch>
          <a:fillRect/>
        </a:stretch>
      </xdr:blipFill>
      <xdr:spPr>
        <a:xfrm>
          <a:off x="192346449" y="4026431"/>
          <a:ext cx="4164153" cy="3025722"/>
        </a:xfrm>
        <a:prstGeom prst="rect">
          <a:avLst/>
        </a:prstGeom>
      </xdr:spPr>
    </xdr:pic>
    <xdr:clientData/>
  </xdr:twoCellAnchor>
  <xdr:twoCellAnchor editAs="oneCell">
    <xdr:from>
      <xdr:col>298</xdr:col>
      <xdr:colOff>0</xdr:colOff>
      <xdr:row>40</xdr:row>
      <xdr:rowOff>0</xdr:rowOff>
    </xdr:from>
    <xdr:to>
      <xdr:col>305</xdr:col>
      <xdr:colOff>361609</xdr:colOff>
      <xdr:row>52</xdr:row>
      <xdr:rowOff>134171</xdr:rowOff>
    </xdr:to>
    <xdr:pic>
      <xdr:nvPicPr>
        <xdr:cNvPr id="110" name="Afbeelding 109">
          <a:extLst>
            <a:ext uri="{FF2B5EF4-FFF2-40B4-BE49-F238E27FC236}">
              <a16:creationId xmlns:a16="http://schemas.microsoft.com/office/drawing/2014/main" id="{BA77646B-10D1-48C3-BB9B-699396FFFD3B}"/>
            </a:ext>
          </a:extLst>
        </xdr:cNvPr>
        <xdr:cNvPicPr>
          <a:picLocks noChangeAspect="1"/>
        </xdr:cNvPicPr>
      </xdr:nvPicPr>
      <xdr:blipFill>
        <a:blip xmlns:r="http://schemas.openxmlformats.org/officeDocument/2006/relationships" r:embed="rId81"/>
        <a:stretch>
          <a:fillRect/>
        </a:stretch>
      </xdr:blipFill>
      <xdr:spPr>
        <a:xfrm>
          <a:off x="185135345" y="7444828"/>
          <a:ext cx="4657143" cy="2371429"/>
        </a:xfrm>
        <a:prstGeom prst="rect">
          <a:avLst/>
        </a:prstGeom>
      </xdr:spPr>
    </xdr:pic>
    <xdr:clientData/>
  </xdr:twoCellAnchor>
  <xdr:twoCellAnchor editAs="oneCell">
    <xdr:from>
      <xdr:col>271</xdr:col>
      <xdr:colOff>153276</xdr:colOff>
      <xdr:row>39</xdr:row>
      <xdr:rowOff>153276</xdr:rowOff>
    </xdr:from>
    <xdr:to>
      <xdr:col>278</xdr:col>
      <xdr:colOff>282503</xdr:colOff>
      <xdr:row>52</xdr:row>
      <xdr:rowOff>57516</xdr:rowOff>
    </xdr:to>
    <xdr:pic>
      <xdr:nvPicPr>
        <xdr:cNvPr id="112" name="Afbeelding 111">
          <a:extLst>
            <a:ext uri="{FF2B5EF4-FFF2-40B4-BE49-F238E27FC236}">
              <a16:creationId xmlns:a16="http://schemas.microsoft.com/office/drawing/2014/main" id="{22727F13-16F6-49D9-8073-27F9E51458E8}"/>
            </a:ext>
          </a:extLst>
        </xdr:cNvPr>
        <xdr:cNvPicPr>
          <a:picLocks noChangeAspect="1"/>
        </xdr:cNvPicPr>
      </xdr:nvPicPr>
      <xdr:blipFill>
        <a:blip xmlns:r="http://schemas.openxmlformats.org/officeDocument/2006/relationships" r:embed="rId82"/>
        <a:stretch>
          <a:fillRect/>
        </a:stretch>
      </xdr:blipFill>
      <xdr:spPr>
        <a:xfrm>
          <a:off x="168734828" y="7411983"/>
          <a:ext cx="4424761" cy="2327619"/>
        </a:xfrm>
        <a:prstGeom prst="rect">
          <a:avLst/>
        </a:prstGeom>
      </xdr:spPr>
    </xdr:pic>
    <xdr:clientData/>
  </xdr:twoCellAnchor>
  <xdr:twoCellAnchor editAs="oneCell">
    <xdr:from>
      <xdr:col>310</xdr:col>
      <xdr:colOff>216020</xdr:colOff>
      <xdr:row>42</xdr:row>
      <xdr:rowOff>164223</xdr:rowOff>
    </xdr:from>
    <xdr:to>
      <xdr:col>317</xdr:col>
      <xdr:colOff>249827</xdr:colOff>
      <xdr:row>59</xdr:row>
      <xdr:rowOff>130398</xdr:rowOff>
    </xdr:to>
    <xdr:pic>
      <xdr:nvPicPr>
        <xdr:cNvPr id="113" name="Afbeelding 112">
          <a:extLst>
            <a:ext uri="{FF2B5EF4-FFF2-40B4-BE49-F238E27FC236}">
              <a16:creationId xmlns:a16="http://schemas.microsoft.com/office/drawing/2014/main" id="{1EEBABF7-8F49-464B-93BD-B771F4B3AAA7}"/>
            </a:ext>
          </a:extLst>
        </xdr:cNvPr>
        <xdr:cNvPicPr>
          <a:picLocks noChangeAspect="1"/>
        </xdr:cNvPicPr>
      </xdr:nvPicPr>
      <xdr:blipFill>
        <a:blip xmlns:r="http://schemas.openxmlformats.org/officeDocument/2006/relationships" r:embed="rId83"/>
        <a:stretch>
          <a:fillRect/>
        </a:stretch>
      </xdr:blipFill>
      <xdr:spPr>
        <a:xfrm>
          <a:off x="192708606" y="7981292"/>
          <a:ext cx="4321721" cy="3126417"/>
        </a:xfrm>
        <a:prstGeom prst="rect">
          <a:avLst/>
        </a:prstGeom>
      </xdr:spPr>
    </xdr:pic>
    <xdr:clientData/>
  </xdr:twoCellAnchor>
</xdr:wsDr>
</file>

<file path=xl/theme/theme1.xml><?xml version="1.0" encoding="utf-8"?>
<a:theme xmlns:a="http://schemas.openxmlformats.org/drawingml/2006/main" name="Kantoorthema">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497145-E0B8-42E2-8F93-D1DF1E84F204}">
  <dimension ref="A1:KU384"/>
  <sheetViews>
    <sheetView tabSelected="1" topLeftCell="JZ1" zoomScale="62" zoomScaleNormal="85" workbookViewId="0">
      <selection activeCell="BN44" sqref="BN44"/>
    </sheetView>
  </sheetViews>
  <sheetFormatPr defaultRowHeight="14.4" x14ac:dyDescent="0.3"/>
  <cols>
    <col min="9" max="9" width="28.44140625" bestFit="1" customWidth="1"/>
    <col min="54" max="54" width="14.88671875" bestFit="1" customWidth="1"/>
    <col min="78" max="78" width="10.6640625" customWidth="1"/>
    <col min="132" max="132" width="11.77734375" bestFit="1" customWidth="1"/>
  </cols>
  <sheetData>
    <row r="1" spans="1:307" x14ac:dyDescent="0.3">
      <c r="A1" t="s">
        <v>0</v>
      </c>
      <c r="BA1" s="3"/>
      <c r="BB1" s="4"/>
      <c r="BC1" s="4"/>
      <c r="BD1" s="4"/>
      <c r="BE1" s="4"/>
      <c r="BF1" s="4" t="s">
        <v>4</v>
      </c>
      <c r="BG1" s="4"/>
      <c r="BH1" s="4"/>
      <c r="BI1" s="4"/>
      <c r="BJ1" s="4"/>
      <c r="BK1" s="4"/>
      <c r="BL1" s="4"/>
      <c r="BM1" s="4"/>
      <c r="BN1" s="4"/>
      <c r="BO1" s="4"/>
      <c r="BP1" s="4"/>
      <c r="BQ1" s="4"/>
      <c r="BR1" s="4"/>
      <c r="BS1" s="4"/>
      <c r="BT1" s="4"/>
      <c r="BU1" s="4"/>
      <c r="BV1" s="4"/>
      <c r="BW1" s="4"/>
      <c r="BX1" s="4"/>
      <c r="BY1" s="4"/>
      <c r="BZ1" s="4"/>
      <c r="CA1" s="4"/>
      <c r="CB1" s="4"/>
      <c r="CC1" s="4"/>
      <c r="CD1" s="4"/>
      <c r="CE1" s="4"/>
      <c r="CF1" s="4"/>
      <c r="CG1" s="4"/>
      <c r="CH1" s="4"/>
      <c r="CI1" s="4"/>
      <c r="CJ1" s="4">
        <v>1</v>
      </c>
      <c r="CK1" s="4" t="s">
        <v>15</v>
      </c>
      <c r="CL1" s="4">
        <v>10</v>
      </c>
      <c r="CM1" s="4">
        <v>20</v>
      </c>
      <c r="CN1" s="4">
        <v>30</v>
      </c>
      <c r="CO1" s="4">
        <v>40</v>
      </c>
      <c r="CP1" s="4">
        <v>50</v>
      </c>
      <c r="CQ1" s="4">
        <v>100</v>
      </c>
      <c r="CR1" s="4">
        <v>200</v>
      </c>
      <c r="CS1" s="4">
        <v>300</v>
      </c>
      <c r="CT1" s="4"/>
      <c r="CU1" s="5"/>
      <c r="EC1" s="1" t="s">
        <v>7</v>
      </c>
      <c r="EJ1">
        <v>0</v>
      </c>
    </row>
    <row r="2" spans="1:307" x14ac:dyDescent="0.3">
      <c r="BA2" s="6"/>
      <c r="BB2" s="7"/>
      <c r="BC2" s="7"/>
      <c r="BD2" s="7"/>
      <c r="BE2" s="7"/>
      <c r="BF2" s="7" t="s">
        <v>7</v>
      </c>
      <c r="BG2" s="7"/>
      <c r="BH2" s="7"/>
      <c r="BI2" s="7"/>
      <c r="BJ2" s="7" t="s">
        <v>9</v>
      </c>
      <c r="BK2" s="7"/>
      <c r="BL2" s="7"/>
      <c r="BM2" s="7"/>
      <c r="BN2" s="7"/>
      <c r="BO2" s="7"/>
      <c r="BP2" s="7"/>
      <c r="BQ2" s="7" t="s">
        <v>8</v>
      </c>
      <c r="BR2" s="7"/>
      <c r="BS2" s="7"/>
      <c r="BT2" s="7"/>
      <c r="BU2" s="7"/>
      <c r="BV2" s="7"/>
      <c r="BW2" s="7"/>
      <c r="BX2" s="7"/>
      <c r="BY2" s="7" t="s">
        <v>11</v>
      </c>
      <c r="BZ2" s="7"/>
      <c r="CA2" s="7"/>
      <c r="CB2" s="7"/>
      <c r="CC2" s="7"/>
      <c r="CD2" s="7"/>
      <c r="CE2" s="7"/>
      <c r="CF2" s="7"/>
      <c r="CG2" s="7"/>
      <c r="CH2" s="7"/>
      <c r="CI2" s="7"/>
      <c r="CJ2" s="7"/>
      <c r="CK2" s="7"/>
      <c r="CL2" s="7">
        <v>88.14</v>
      </c>
      <c r="CM2" s="7">
        <v>88.24</v>
      </c>
      <c r="CN2" s="7">
        <v>95.04</v>
      </c>
      <c r="CO2" s="7">
        <v>96.04</v>
      </c>
      <c r="CP2" s="7">
        <v>96.69</v>
      </c>
      <c r="CQ2" s="7">
        <v>96.3</v>
      </c>
      <c r="CR2" s="7">
        <v>97.86</v>
      </c>
      <c r="CS2" s="7">
        <v>96.96</v>
      </c>
      <c r="CT2" s="7"/>
      <c r="CU2" s="8"/>
      <c r="DY2" t="s">
        <v>78</v>
      </c>
      <c r="DZ2">
        <v>20</v>
      </c>
      <c r="EB2" s="1" t="s">
        <v>77</v>
      </c>
      <c r="EC2">
        <v>5</v>
      </c>
      <c r="ED2">
        <v>10</v>
      </c>
      <c r="EE2">
        <v>20</v>
      </c>
      <c r="EF2">
        <v>30</v>
      </c>
      <c r="ER2" t="s">
        <v>90</v>
      </c>
      <c r="ET2">
        <v>10</v>
      </c>
      <c r="FA2">
        <v>6</v>
      </c>
      <c r="FH2">
        <v>14</v>
      </c>
      <c r="GK2" t="s">
        <v>92</v>
      </c>
      <c r="GX2" t="s">
        <v>93</v>
      </c>
      <c r="JE2" s="22" t="s">
        <v>94</v>
      </c>
    </row>
    <row r="3" spans="1:307" x14ac:dyDescent="0.3">
      <c r="BA3" s="6"/>
      <c r="BB3" s="7"/>
      <c r="BC3" s="7"/>
      <c r="BD3" s="7"/>
      <c r="BE3" s="7"/>
      <c r="BF3" s="7"/>
      <c r="BG3" s="7"/>
      <c r="BH3" s="7"/>
      <c r="BI3" s="7"/>
      <c r="BJ3" s="7"/>
      <c r="BK3" s="7"/>
      <c r="BL3" s="7"/>
      <c r="BM3" s="7"/>
      <c r="BN3" s="7"/>
      <c r="BO3" s="7"/>
      <c r="BP3" s="7"/>
      <c r="BQ3" s="7"/>
      <c r="BR3" s="7"/>
      <c r="BS3" s="7"/>
      <c r="BT3" s="7"/>
      <c r="BU3" s="7"/>
      <c r="BV3" s="7"/>
      <c r="BW3" s="7"/>
      <c r="BX3" s="7"/>
      <c r="BY3" s="7"/>
      <c r="BZ3" s="7"/>
      <c r="CA3" s="7"/>
      <c r="CB3" s="7"/>
      <c r="CC3" s="7"/>
      <c r="CD3" s="7"/>
      <c r="CE3" s="7"/>
      <c r="CF3" s="7"/>
      <c r="CG3" s="7"/>
      <c r="CH3" s="7"/>
      <c r="CI3" s="7"/>
      <c r="CJ3" s="7"/>
      <c r="CK3" s="7"/>
      <c r="CL3" s="7"/>
      <c r="CM3" s="7"/>
      <c r="CN3" s="7"/>
      <c r="CO3" s="7"/>
      <c r="CP3" s="7"/>
      <c r="CQ3" s="7"/>
      <c r="CR3" s="7"/>
      <c r="CS3" s="7"/>
      <c r="CT3" s="7"/>
      <c r="CU3" s="8"/>
      <c r="DY3" t="s">
        <v>79</v>
      </c>
      <c r="DZ3">
        <v>100</v>
      </c>
      <c r="EB3">
        <v>5.0000000000000001E-3</v>
      </c>
      <c r="EC3">
        <v>141</v>
      </c>
      <c r="ED3">
        <v>134</v>
      </c>
      <c r="EE3">
        <v>127.41</v>
      </c>
      <c r="EF3">
        <v>127</v>
      </c>
      <c r="FQ3">
        <v>16</v>
      </c>
      <c r="II3" s="23" t="s">
        <v>110</v>
      </c>
    </row>
    <row r="4" spans="1:307" x14ac:dyDescent="0.3">
      <c r="BA4" s="6"/>
      <c r="BB4" s="7"/>
      <c r="BC4" s="7"/>
      <c r="BD4" s="7"/>
      <c r="BE4" s="7"/>
      <c r="BF4" s="7"/>
      <c r="BG4" s="7" t="s">
        <v>5</v>
      </c>
      <c r="BH4" s="7" t="s">
        <v>6</v>
      </c>
      <c r="BI4" s="7"/>
      <c r="BJ4" s="7"/>
      <c r="BK4" s="7"/>
      <c r="BL4" s="7"/>
      <c r="BM4" s="7"/>
      <c r="BN4" s="7"/>
      <c r="BO4" s="7"/>
      <c r="BP4" s="7"/>
      <c r="BQ4" s="7"/>
      <c r="BR4" s="7"/>
      <c r="BS4" s="7"/>
      <c r="BT4" s="7"/>
      <c r="BU4" s="7"/>
      <c r="BV4" s="7"/>
      <c r="BW4" s="7"/>
      <c r="BX4" s="7"/>
      <c r="BY4" s="7"/>
      <c r="BZ4" s="7"/>
      <c r="CA4" s="7"/>
      <c r="CB4" s="7"/>
      <c r="CC4" s="7"/>
      <c r="CD4" s="7"/>
      <c r="CE4" s="7"/>
      <c r="CF4" s="7"/>
      <c r="CG4" s="7"/>
      <c r="CH4" s="7"/>
      <c r="CI4" s="7"/>
      <c r="CJ4" s="7"/>
      <c r="CK4" s="7">
        <v>2</v>
      </c>
      <c r="CL4" s="7"/>
      <c r="CM4" s="15">
        <v>10</v>
      </c>
      <c r="CN4" s="7">
        <v>50</v>
      </c>
      <c r="CO4" s="15">
        <v>50</v>
      </c>
      <c r="CP4" s="7">
        <v>100</v>
      </c>
      <c r="CQ4" s="15">
        <v>100</v>
      </c>
      <c r="CR4" s="7">
        <v>200</v>
      </c>
      <c r="CS4" s="15">
        <v>200</v>
      </c>
      <c r="CT4" s="7"/>
      <c r="CU4" s="16">
        <v>150</v>
      </c>
      <c r="EB4">
        <v>0.01</v>
      </c>
      <c r="EC4">
        <v>166</v>
      </c>
      <c r="ED4">
        <v>147.66</v>
      </c>
      <c r="EE4">
        <v>125.55</v>
      </c>
      <c r="EF4">
        <v>122</v>
      </c>
      <c r="JE4" t="s">
        <v>95</v>
      </c>
      <c r="JG4" t="s">
        <v>96</v>
      </c>
    </row>
    <row r="5" spans="1:307" x14ac:dyDescent="0.3">
      <c r="BA5" s="6"/>
      <c r="BB5" s="7"/>
      <c r="BC5" s="7"/>
      <c r="BD5" s="7"/>
      <c r="BE5" s="7"/>
      <c r="BF5" s="7">
        <v>25</v>
      </c>
      <c r="BG5" s="7">
        <v>15.9</v>
      </c>
      <c r="BH5" s="7">
        <v>35.96</v>
      </c>
      <c r="BI5" s="7"/>
      <c r="BJ5" s="7"/>
      <c r="BK5" s="7"/>
      <c r="BL5" s="7"/>
      <c r="BM5" s="7"/>
      <c r="BN5" s="7"/>
      <c r="BO5" s="7"/>
      <c r="BP5" s="7"/>
      <c r="BQ5" s="7"/>
      <c r="BR5" s="7"/>
      <c r="BS5" s="7"/>
      <c r="BT5" s="7"/>
      <c r="BU5" s="7"/>
      <c r="BV5" s="7"/>
      <c r="BW5" s="7"/>
      <c r="BX5" s="7"/>
      <c r="BY5" s="7"/>
      <c r="BZ5" s="7"/>
      <c r="CA5" s="7"/>
      <c r="CB5" s="7"/>
      <c r="CC5" s="7"/>
      <c r="CD5" s="7"/>
      <c r="CE5" s="7">
        <v>10</v>
      </c>
      <c r="CF5" s="7">
        <v>50</v>
      </c>
      <c r="CG5" s="7">
        <v>100</v>
      </c>
      <c r="CH5" s="7">
        <v>200</v>
      </c>
      <c r="CI5" s="12">
        <v>400</v>
      </c>
      <c r="CJ5" s="12">
        <v>1000</v>
      </c>
      <c r="CK5" s="7"/>
      <c r="CL5" s="7"/>
      <c r="CM5" s="15">
        <v>10</v>
      </c>
      <c r="CN5" s="7">
        <v>25</v>
      </c>
      <c r="CO5" s="15">
        <v>50</v>
      </c>
      <c r="CP5" s="7">
        <v>50</v>
      </c>
      <c r="CQ5" s="15">
        <v>100</v>
      </c>
      <c r="CR5" s="7">
        <v>100</v>
      </c>
      <c r="CS5" s="15">
        <v>200</v>
      </c>
      <c r="CT5" s="7"/>
      <c r="CU5" s="16">
        <v>150</v>
      </c>
      <c r="EB5">
        <v>0.05</v>
      </c>
      <c r="EC5">
        <v>141.15</v>
      </c>
      <c r="ED5">
        <v>134.35</v>
      </c>
      <c r="EE5">
        <v>127.41</v>
      </c>
      <c r="II5" s="23" t="s">
        <v>111</v>
      </c>
    </row>
    <row r="6" spans="1:307" x14ac:dyDescent="0.3">
      <c r="BA6" s="6"/>
      <c r="BB6" s="7"/>
      <c r="BC6" s="7"/>
      <c r="BD6" s="7"/>
      <c r="BE6" s="7"/>
      <c r="BF6" s="7">
        <v>50</v>
      </c>
      <c r="BG6" s="7">
        <v>24.32</v>
      </c>
      <c r="BH6" s="7">
        <v>99.14</v>
      </c>
      <c r="BI6" s="7"/>
      <c r="BJ6" s="7"/>
      <c r="BK6" s="7"/>
      <c r="BL6" s="7"/>
      <c r="BM6" s="7"/>
      <c r="BN6" s="7"/>
      <c r="BO6" s="7"/>
      <c r="BP6" s="7"/>
      <c r="BQ6" s="7"/>
      <c r="BR6" s="7"/>
      <c r="BS6" s="7"/>
      <c r="BT6" s="7"/>
      <c r="BU6" s="7"/>
      <c r="BV6" s="7"/>
      <c r="BW6" s="7"/>
      <c r="BX6" s="7"/>
      <c r="BY6" s="7"/>
      <c r="BZ6" s="7"/>
      <c r="CA6" s="7"/>
      <c r="CB6" s="7"/>
      <c r="CC6" s="7"/>
      <c r="CD6" s="7"/>
      <c r="CE6" s="7">
        <v>59.3</v>
      </c>
      <c r="CF6" s="7">
        <v>89.56</v>
      </c>
      <c r="CG6" s="7">
        <v>98</v>
      </c>
      <c r="CH6" s="7">
        <v>99.28</v>
      </c>
      <c r="CI6" s="12">
        <v>98.92</v>
      </c>
      <c r="CJ6" s="12">
        <v>98.66</v>
      </c>
      <c r="CK6" s="7"/>
      <c r="CL6" s="7"/>
      <c r="CM6" s="7">
        <v>75.66</v>
      </c>
      <c r="CN6" s="7"/>
      <c r="CO6" s="7">
        <v>95.58</v>
      </c>
      <c r="CP6" s="7">
        <v>97.46</v>
      </c>
      <c r="CQ6" s="7">
        <v>96.16</v>
      </c>
      <c r="CR6" s="7">
        <v>97.26</v>
      </c>
      <c r="CS6" s="7">
        <v>94.92</v>
      </c>
      <c r="CT6" s="7"/>
      <c r="CU6" s="8"/>
      <c r="EB6">
        <v>0.1</v>
      </c>
      <c r="EC6">
        <v>134.46</v>
      </c>
      <c r="ED6">
        <v>130.24</v>
      </c>
      <c r="EE6">
        <v>130.81</v>
      </c>
      <c r="JL6">
        <v>10000</v>
      </c>
      <c r="JU6">
        <v>0</v>
      </c>
      <c r="KD6">
        <v>1000</v>
      </c>
      <c r="KL6">
        <v>5000</v>
      </c>
    </row>
    <row r="7" spans="1:307" x14ac:dyDescent="0.3">
      <c r="BA7" s="6"/>
      <c r="BB7" s="7"/>
      <c r="BC7" s="7"/>
      <c r="BD7" s="7"/>
      <c r="BE7" s="7"/>
      <c r="BF7" s="7">
        <v>75</v>
      </c>
      <c r="BG7" s="7">
        <v>70.900000000000006</v>
      </c>
      <c r="BH7" s="7">
        <v>99.88</v>
      </c>
      <c r="BI7" s="7"/>
      <c r="BJ7" s="7"/>
      <c r="BK7" s="7"/>
      <c r="BL7" s="7"/>
      <c r="BM7" s="7"/>
      <c r="BN7" s="7"/>
      <c r="BO7" s="7"/>
      <c r="BP7" s="7"/>
      <c r="BQ7" s="7"/>
      <c r="BR7" s="7"/>
      <c r="BS7" s="7"/>
      <c r="BT7" s="7"/>
      <c r="BU7" s="7"/>
      <c r="BV7" s="7"/>
      <c r="BW7" s="7"/>
      <c r="BX7" s="7"/>
      <c r="BY7" s="7"/>
      <c r="BZ7" s="7"/>
      <c r="CA7" s="7"/>
      <c r="CB7" s="7"/>
      <c r="CC7" s="7"/>
      <c r="CD7" s="7"/>
      <c r="CE7" s="7"/>
      <c r="CF7" s="7"/>
      <c r="CG7" s="7"/>
      <c r="CH7" s="7"/>
      <c r="CI7" s="7"/>
      <c r="CJ7" s="7"/>
      <c r="CK7" s="7"/>
      <c r="CL7" s="7"/>
      <c r="CM7" s="7"/>
      <c r="CN7" s="7"/>
      <c r="CO7" s="7"/>
      <c r="CP7" s="7"/>
      <c r="CQ7" s="7"/>
      <c r="CR7" s="7"/>
      <c r="CS7" s="7"/>
      <c r="CT7" s="7"/>
      <c r="CU7" s="8"/>
      <c r="EB7">
        <v>0.2</v>
      </c>
      <c r="EC7">
        <v>146.94999999999999</v>
      </c>
      <c r="II7" s="23" t="s">
        <v>112</v>
      </c>
    </row>
    <row r="8" spans="1:307" x14ac:dyDescent="0.3">
      <c r="BA8" s="6" t="s">
        <v>7</v>
      </c>
      <c r="BB8" s="7" t="s">
        <v>13</v>
      </c>
      <c r="BC8" s="7"/>
      <c r="BD8" s="7"/>
      <c r="BE8" s="7"/>
      <c r="BF8" s="7">
        <v>100</v>
      </c>
      <c r="BG8" s="7">
        <v>85.14</v>
      </c>
      <c r="BH8" s="7">
        <v>99.66</v>
      </c>
      <c r="BI8" s="7"/>
      <c r="BJ8" s="7"/>
      <c r="BK8" s="7"/>
      <c r="BL8" s="7"/>
      <c r="BM8" s="7"/>
      <c r="BN8" s="7"/>
      <c r="BO8" s="7"/>
      <c r="BP8" s="7"/>
      <c r="BQ8" s="7"/>
      <c r="BR8" s="7"/>
      <c r="BS8" s="7"/>
      <c r="BT8" s="7"/>
      <c r="BU8" s="7"/>
      <c r="BV8" s="7"/>
      <c r="BW8" s="7"/>
      <c r="BX8" s="7"/>
      <c r="BY8" s="7"/>
      <c r="BZ8" s="7"/>
      <c r="CA8" s="7"/>
      <c r="CB8" s="7"/>
      <c r="CC8" s="7"/>
      <c r="CD8" s="7"/>
      <c r="CE8" s="7">
        <v>1</v>
      </c>
      <c r="CF8" s="7">
        <v>10</v>
      </c>
      <c r="CG8" s="7">
        <v>50</v>
      </c>
      <c r="CH8" s="12">
        <v>100</v>
      </c>
      <c r="CI8" s="12">
        <v>200</v>
      </c>
      <c r="CJ8" s="12">
        <v>400</v>
      </c>
      <c r="CK8" s="12">
        <v>1000</v>
      </c>
      <c r="CL8" s="12">
        <v>3</v>
      </c>
      <c r="CM8" s="7"/>
      <c r="CN8" s="7"/>
      <c r="CO8" s="15">
        <v>50</v>
      </c>
      <c r="CP8" s="7">
        <v>100</v>
      </c>
      <c r="CQ8" s="15">
        <v>100</v>
      </c>
      <c r="CR8" s="15">
        <v>200</v>
      </c>
      <c r="CS8" s="15">
        <v>150</v>
      </c>
      <c r="CT8" s="15">
        <v>200</v>
      </c>
      <c r="CU8" s="8"/>
      <c r="JJ8" t="s">
        <v>99</v>
      </c>
    </row>
    <row r="9" spans="1:307" x14ac:dyDescent="0.3">
      <c r="BA9" s="6">
        <v>77</v>
      </c>
      <c r="BB9" s="7">
        <v>99.88</v>
      </c>
      <c r="BC9" s="7"/>
      <c r="BD9" s="7"/>
      <c r="BE9" s="7"/>
      <c r="BF9" s="7">
        <v>125</v>
      </c>
      <c r="BG9" s="7">
        <v>90.64</v>
      </c>
      <c r="BH9" s="7">
        <v>99.72</v>
      </c>
      <c r="BI9" s="7"/>
      <c r="BJ9" s="7"/>
      <c r="BK9" s="7"/>
      <c r="BL9" s="7"/>
      <c r="BM9" s="7"/>
      <c r="BN9" s="7"/>
      <c r="BO9" s="7"/>
      <c r="BP9" s="7"/>
      <c r="BQ9" s="7"/>
      <c r="BR9" s="7"/>
      <c r="BS9" s="7"/>
      <c r="BT9" s="7"/>
      <c r="BU9" s="7"/>
      <c r="BV9" s="7"/>
      <c r="BW9" s="7"/>
      <c r="BX9" s="7"/>
      <c r="BY9" s="7"/>
      <c r="BZ9" s="7"/>
      <c r="CA9" s="7"/>
      <c r="CB9" s="7"/>
      <c r="CC9" s="7"/>
      <c r="CD9" s="7">
        <v>20</v>
      </c>
      <c r="CE9" s="12">
        <v>86.64</v>
      </c>
      <c r="CF9" s="12">
        <v>91.64</v>
      </c>
      <c r="CG9" s="12">
        <v>98.66</v>
      </c>
      <c r="CH9" s="12">
        <v>99.78</v>
      </c>
      <c r="CI9" s="12">
        <v>99.82</v>
      </c>
      <c r="CJ9" s="12">
        <v>99.88</v>
      </c>
      <c r="CK9" s="12">
        <v>99.9</v>
      </c>
      <c r="CL9" s="7"/>
      <c r="CM9" s="7"/>
      <c r="CN9" s="7"/>
      <c r="CO9" s="15">
        <v>50</v>
      </c>
      <c r="CP9" s="7">
        <v>50</v>
      </c>
      <c r="CQ9" s="15">
        <v>100</v>
      </c>
      <c r="CR9" s="15">
        <v>200</v>
      </c>
      <c r="CS9" s="15">
        <v>150</v>
      </c>
      <c r="CT9" s="15">
        <v>100</v>
      </c>
      <c r="CU9" s="8"/>
      <c r="EJ9">
        <v>1</v>
      </c>
      <c r="KU9" t="s">
        <v>106</v>
      </c>
    </row>
    <row r="10" spans="1:307" x14ac:dyDescent="0.3">
      <c r="BA10" s="6">
        <v>84.56</v>
      </c>
      <c r="BB10" s="7">
        <v>99.88</v>
      </c>
      <c r="BC10" s="7"/>
      <c r="BD10" s="7"/>
      <c r="BE10" s="7"/>
      <c r="BF10" s="7">
        <v>150</v>
      </c>
      <c r="BG10" s="7">
        <v>91.3</v>
      </c>
      <c r="BH10" s="7">
        <v>99.58</v>
      </c>
      <c r="BI10" s="7"/>
      <c r="BJ10" s="7"/>
      <c r="BK10" s="7"/>
      <c r="BL10" s="7"/>
      <c r="BM10" s="7"/>
      <c r="BN10" s="7"/>
      <c r="BO10" s="7"/>
      <c r="BP10" s="7"/>
      <c r="BQ10" s="7"/>
      <c r="BR10" s="7"/>
      <c r="BS10" s="7"/>
      <c r="BT10" s="7"/>
      <c r="BU10" s="7"/>
      <c r="BV10" s="7"/>
      <c r="BW10" s="7"/>
      <c r="BX10" s="7"/>
      <c r="BY10" s="7"/>
      <c r="BZ10" s="7"/>
      <c r="CA10" s="7"/>
      <c r="CB10" s="7"/>
      <c r="CC10" s="7"/>
      <c r="CD10" s="7">
        <v>100</v>
      </c>
      <c r="CE10" s="12">
        <v>97.08</v>
      </c>
      <c r="CF10" s="12">
        <v>97.22</v>
      </c>
      <c r="CG10" s="12">
        <v>99.66</v>
      </c>
      <c r="CH10" s="12">
        <v>99.8</v>
      </c>
      <c r="CI10" s="12">
        <v>99.26</v>
      </c>
      <c r="CJ10" s="12">
        <v>99.5</v>
      </c>
      <c r="CK10" s="12">
        <v>98.84</v>
      </c>
      <c r="CL10" s="12">
        <v>2000</v>
      </c>
      <c r="CM10" s="7"/>
      <c r="CN10" s="7"/>
      <c r="CO10" s="15">
        <v>50</v>
      </c>
      <c r="CP10" s="7">
        <v>25</v>
      </c>
      <c r="CQ10" s="15">
        <v>100</v>
      </c>
      <c r="CR10" s="15">
        <v>200</v>
      </c>
      <c r="CS10" s="15">
        <v>150</v>
      </c>
      <c r="CT10" s="15">
        <v>50</v>
      </c>
      <c r="CU10" s="8"/>
      <c r="KU10" t="s">
        <v>107</v>
      </c>
    </row>
    <row r="11" spans="1:307" x14ac:dyDescent="0.3">
      <c r="BA11" s="6">
        <v>85.46</v>
      </c>
      <c r="BB11" s="7">
        <v>99.76</v>
      </c>
      <c r="BC11" s="7"/>
      <c r="BD11" s="7"/>
      <c r="BE11" s="7"/>
      <c r="BF11" s="7">
        <v>175</v>
      </c>
      <c r="BG11" s="7">
        <v>93.74</v>
      </c>
      <c r="BH11" s="7">
        <v>99.72</v>
      </c>
      <c r="BI11" s="7"/>
      <c r="BJ11" s="7"/>
      <c r="BK11" s="7"/>
      <c r="BL11" s="7"/>
      <c r="BM11" s="7"/>
      <c r="BN11" s="7"/>
      <c r="BO11" s="7"/>
      <c r="BP11" s="7"/>
      <c r="BQ11" s="7"/>
      <c r="BR11" s="7"/>
      <c r="BS11" s="7"/>
      <c r="BT11" s="7"/>
      <c r="BU11" s="7"/>
      <c r="BV11" s="7"/>
      <c r="BW11" s="7"/>
      <c r="BX11" s="7"/>
      <c r="BY11" s="7"/>
      <c r="BZ11" s="7"/>
      <c r="CA11" s="7"/>
      <c r="CB11" s="7"/>
      <c r="CC11" s="7"/>
      <c r="CD11" s="7">
        <v>1</v>
      </c>
      <c r="CE11" s="12">
        <v>10.78</v>
      </c>
      <c r="CF11" s="12">
        <v>12.82</v>
      </c>
      <c r="CG11" s="12">
        <v>30.04</v>
      </c>
      <c r="CH11" s="12">
        <v>55.64</v>
      </c>
      <c r="CI11" s="12">
        <v>64.98</v>
      </c>
      <c r="CJ11" s="12">
        <v>67.72</v>
      </c>
      <c r="CK11" s="12">
        <v>67.58</v>
      </c>
      <c r="CL11" s="7"/>
      <c r="CM11" s="7"/>
      <c r="CN11" s="7"/>
      <c r="CO11" s="7">
        <v>94.42</v>
      </c>
      <c r="CP11" s="7"/>
      <c r="CQ11" s="7">
        <v>96.44</v>
      </c>
      <c r="CR11" s="7">
        <v>96.6</v>
      </c>
      <c r="CS11" s="7"/>
      <c r="CT11" s="7"/>
      <c r="CU11" s="8"/>
      <c r="KU11" t="s">
        <v>108</v>
      </c>
    </row>
    <row r="12" spans="1:307" x14ac:dyDescent="0.3">
      <c r="BA12" s="6">
        <v>75.72</v>
      </c>
      <c r="BB12" s="7">
        <v>99.8</v>
      </c>
      <c r="BC12" s="7"/>
      <c r="BD12" s="7"/>
      <c r="BE12" s="7"/>
      <c r="BF12" s="7">
        <v>200</v>
      </c>
      <c r="BG12" s="7">
        <v>95.24</v>
      </c>
      <c r="BH12" s="7">
        <v>99.38</v>
      </c>
      <c r="BI12" s="7"/>
      <c r="BJ12" s="7"/>
      <c r="BK12" s="7"/>
      <c r="BL12" s="7"/>
      <c r="BM12" s="7"/>
      <c r="BN12" s="7"/>
      <c r="BO12" s="7"/>
      <c r="BP12" s="7"/>
      <c r="BQ12" s="7"/>
      <c r="BR12" s="7"/>
      <c r="BS12" s="7"/>
      <c r="BT12" s="7"/>
      <c r="BU12" s="7"/>
      <c r="BV12" s="7"/>
      <c r="BW12" s="7"/>
      <c r="BX12" s="7"/>
      <c r="BY12" s="7"/>
      <c r="BZ12" s="7"/>
      <c r="CA12" s="7"/>
      <c r="CB12" s="7"/>
      <c r="CC12" s="7"/>
      <c r="CD12" s="7"/>
      <c r="CE12" s="7"/>
      <c r="CF12" s="7"/>
      <c r="CG12" s="7"/>
      <c r="CH12" s="7"/>
      <c r="CI12" s="12">
        <v>55.68</v>
      </c>
      <c r="CJ12" s="12">
        <v>60.18</v>
      </c>
      <c r="CK12" s="12">
        <v>59.68</v>
      </c>
      <c r="CL12" s="7"/>
      <c r="CM12" s="7"/>
      <c r="CN12" s="7"/>
      <c r="CO12" s="7"/>
      <c r="CP12" s="7"/>
      <c r="CQ12" s="7"/>
      <c r="CR12" s="7"/>
      <c r="CS12" s="7"/>
      <c r="CT12" s="7"/>
      <c r="CU12" s="8"/>
      <c r="DU12" t="s">
        <v>81</v>
      </c>
    </row>
    <row r="13" spans="1:307" x14ac:dyDescent="0.3">
      <c r="BA13" s="6"/>
      <c r="BB13" s="7"/>
      <c r="BC13" s="7"/>
      <c r="BD13" s="7"/>
      <c r="BE13" s="7"/>
      <c r="BF13" s="12">
        <v>400</v>
      </c>
      <c r="BG13" s="12">
        <v>94.96</v>
      </c>
      <c r="BH13" s="12">
        <v>98.66</v>
      </c>
      <c r="BI13" s="7"/>
      <c r="BJ13" s="7"/>
      <c r="BK13" s="7"/>
      <c r="BL13" s="7"/>
      <c r="BM13" s="7"/>
      <c r="BN13" s="7"/>
      <c r="BO13" s="7"/>
      <c r="BP13" s="7"/>
      <c r="BQ13" s="7"/>
      <c r="BR13" s="7"/>
      <c r="BS13" s="7"/>
      <c r="BT13" s="7"/>
      <c r="BU13" s="7"/>
      <c r="BV13" s="7"/>
      <c r="BW13" s="7"/>
      <c r="BX13" s="7"/>
      <c r="BY13" s="7"/>
      <c r="BZ13" s="7"/>
      <c r="CA13" s="7"/>
      <c r="CB13" s="7"/>
      <c r="CC13" s="7"/>
      <c r="CD13" s="7"/>
      <c r="CE13" s="7"/>
      <c r="CF13" s="7"/>
      <c r="CG13" s="7"/>
      <c r="CH13" s="7"/>
      <c r="CI13" s="7"/>
      <c r="CJ13" s="7"/>
      <c r="CK13" s="7"/>
      <c r="CL13" s="7"/>
      <c r="CM13" s="7"/>
      <c r="CN13" s="7"/>
      <c r="CO13" s="7"/>
      <c r="CP13" s="7"/>
      <c r="CQ13" s="7"/>
      <c r="CR13" s="7"/>
      <c r="CS13" s="7"/>
      <c r="CT13" s="7"/>
      <c r="CU13" s="8"/>
      <c r="DU13">
        <v>5</v>
      </c>
      <c r="DV13" s="1" t="s">
        <v>80</v>
      </c>
      <c r="DX13">
        <v>5</v>
      </c>
      <c r="DY13">
        <v>10</v>
      </c>
      <c r="DZ13">
        <v>20</v>
      </c>
      <c r="EA13">
        <v>50</v>
      </c>
      <c r="ES13" t="s">
        <v>89</v>
      </c>
      <c r="ET13">
        <v>12</v>
      </c>
      <c r="FA13">
        <v>16</v>
      </c>
      <c r="FI13">
        <v>10</v>
      </c>
    </row>
    <row r="14" spans="1:307" x14ac:dyDescent="0.3">
      <c r="BA14" s="6">
        <f>AVERAGE(BA9:BA12)</f>
        <v>80.685000000000002</v>
      </c>
      <c r="BB14" s="7">
        <f>AVERAGE(BB9:BB12)</f>
        <v>99.83</v>
      </c>
      <c r="BC14" s="7"/>
      <c r="BD14" s="7"/>
      <c r="BE14" s="7"/>
      <c r="BF14" s="7"/>
      <c r="BG14" s="7"/>
      <c r="BH14" s="7"/>
      <c r="BI14" s="7"/>
      <c r="BJ14" s="7"/>
      <c r="BK14" s="7"/>
      <c r="BL14" s="7"/>
      <c r="BM14" s="7"/>
      <c r="BN14" s="7"/>
      <c r="BO14" s="7"/>
      <c r="BP14" s="7"/>
      <c r="BQ14" s="7"/>
      <c r="BR14" s="7"/>
      <c r="BS14" s="7"/>
      <c r="BT14" s="7"/>
      <c r="BU14" s="7"/>
      <c r="BV14" s="7"/>
      <c r="BW14" s="7"/>
      <c r="BX14" s="7"/>
      <c r="BY14" s="7"/>
      <c r="BZ14" s="7">
        <v>200</v>
      </c>
      <c r="CA14" s="7">
        <v>100</v>
      </c>
      <c r="CB14" s="7">
        <v>50</v>
      </c>
      <c r="CC14" s="7">
        <v>25</v>
      </c>
      <c r="CD14" s="7">
        <v>10</v>
      </c>
      <c r="CE14" s="7">
        <v>5</v>
      </c>
      <c r="CF14" s="7"/>
      <c r="CG14" s="7"/>
      <c r="CH14" s="7"/>
      <c r="CI14" s="7"/>
      <c r="CJ14" s="7"/>
      <c r="CK14" s="7"/>
      <c r="CL14" s="7"/>
      <c r="CM14" s="7"/>
      <c r="CN14" s="7"/>
      <c r="CO14" s="7"/>
      <c r="CP14" s="7"/>
      <c r="CQ14" s="7"/>
      <c r="CR14" s="7"/>
      <c r="CS14" s="7"/>
      <c r="CT14" s="7"/>
      <c r="CU14" s="8"/>
      <c r="DX14">
        <v>185</v>
      </c>
      <c r="DY14">
        <v>155.08000000000001</v>
      </c>
      <c r="DZ14">
        <v>134.46</v>
      </c>
      <c r="EA14">
        <v>109.76</v>
      </c>
    </row>
    <row r="15" spans="1:307" x14ac:dyDescent="0.3">
      <c r="BA15" s="6"/>
      <c r="BB15" s="7"/>
      <c r="BC15" s="7"/>
      <c r="BD15" s="7"/>
      <c r="BE15" s="7"/>
      <c r="BF15" s="7"/>
      <c r="BG15" s="7"/>
      <c r="BH15" s="7"/>
      <c r="BI15" s="7"/>
      <c r="BJ15" s="7"/>
      <c r="BK15" s="7"/>
      <c r="BL15" s="7"/>
      <c r="BM15" s="7"/>
      <c r="BN15" s="7"/>
      <c r="BO15" s="7"/>
      <c r="BP15" s="7"/>
      <c r="BQ15" s="7"/>
      <c r="BR15" s="7"/>
      <c r="BS15" s="7"/>
      <c r="BT15" s="7"/>
      <c r="BU15" s="7"/>
      <c r="BV15" s="7"/>
      <c r="BW15" s="7"/>
      <c r="BX15" s="7"/>
      <c r="BY15" s="7"/>
      <c r="BZ15" s="7">
        <v>99.62</v>
      </c>
      <c r="CA15" s="7">
        <v>99.84</v>
      </c>
      <c r="CB15" s="7">
        <v>99.68</v>
      </c>
      <c r="CC15" s="7">
        <v>97.8</v>
      </c>
      <c r="CD15" s="7">
        <v>97.28</v>
      </c>
      <c r="CE15" s="7"/>
      <c r="CF15" s="7"/>
      <c r="CG15" s="7"/>
      <c r="CH15" s="7"/>
      <c r="CI15" s="7"/>
      <c r="CJ15" s="7"/>
      <c r="CK15" s="7"/>
      <c r="CL15" s="7"/>
      <c r="CM15" s="7"/>
      <c r="CN15" s="7"/>
      <c r="CO15" s="7"/>
      <c r="CP15" s="7"/>
      <c r="CQ15" s="7"/>
      <c r="CR15" s="7"/>
      <c r="CS15" s="7"/>
      <c r="CT15" s="7"/>
      <c r="CU15" s="8"/>
    </row>
    <row r="16" spans="1:307" x14ac:dyDescent="0.3">
      <c r="BA16" s="6">
        <v>55.72</v>
      </c>
      <c r="BB16" s="7">
        <v>99.76</v>
      </c>
      <c r="BC16" s="7"/>
      <c r="BD16" s="7"/>
      <c r="BE16" s="7"/>
      <c r="BF16" s="7" t="s">
        <v>10</v>
      </c>
      <c r="BG16" s="7">
        <v>83.18</v>
      </c>
      <c r="BH16" s="7">
        <v>99.6</v>
      </c>
      <c r="BI16" s="7"/>
      <c r="BJ16" s="7"/>
      <c r="BK16" s="7"/>
      <c r="BL16" s="7"/>
      <c r="BM16" s="7"/>
      <c r="BN16" s="7"/>
      <c r="BO16" s="7"/>
      <c r="BP16" s="7"/>
      <c r="BQ16" s="7"/>
      <c r="BR16" s="7"/>
      <c r="BS16" s="7"/>
      <c r="BT16" s="7"/>
      <c r="BU16" s="7"/>
      <c r="BV16" s="7"/>
      <c r="BW16" s="7"/>
      <c r="BX16" s="7"/>
      <c r="BY16" s="7"/>
      <c r="BZ16" s="7">
        <v>92.22</v>
      </c>
      <c r="CA16" s="7">
        <v>90.4</v>
      </c>
      <c r="CB16" s="7">
        <v>78.02</v>
      </c>
      <c r="CC16" s="7">
        <v>55.74</v>
      </c>
      <c r="CD16" s="7">
        <v>57.96</v>
      </c>
      <c r="CE16" s="7"/>
      <c r="CF16" s="7"/>
      <c r="CG16" s="7"/>
      <c r="CH16" s="7"/>
      <c r="CI16" s="7"/>
      <c r="CJ16" s="7"/>
      <c r="CK16" s="7"/>
      <c r="CL16" s="7"/>
      <c r="CM16" s="7"/>
      <c r="CN16" s="7"/>
      <c r="CO16" s="7"/>
      <c r="CP16" s="7"/>
      <c r="CQ16" s="7"/>
      <c r="CR16" s="7"/>
      <c r="CS16" s="7"/>
      <c r="CT16" s="7"/>
      <c r="CU16" s="8"/>
      <c r="DU16">
        <v>10</v>
      </c>
      <c r="DX16">
        <v>186</v>
      </c>
      <c r="DY16">
        <v>154</v>
      </c>
      <c r="DZ16">
        <v>130</v>
      </c>
    </row>
    <row r="17" spans="1:272" x14ac:dyDescent="0.3">
      <c r="BA17" s="6">
        <v>49.6</v>
      </c>
      <c r="BB17" s="7">
        <v>99.8</v>
      </c>
      <c r="BC17" s="7"/>
      <c r="BD17" s="7"/>
      <c r="BE17" s="7"/>
      <c r="BF17" s="7"/>
      <c r="BG17" s="7"/>
      <c r="BH17" s="7"/>
      <c r="BI17" s="7"/>
      <c r="BJ17" s="7"/>
      <c r="BK17" s="7"/>
      <c r="BL17" s="7"/>
      <c r="BM17" s="7"/>
      <c r="BN17" s="7"/>
      <c r="BO17" s="7"/>
      <c r="BP17" s="7"/>
      <c r="BQ17" s="7"/>
      <c r="BR17" s="7"/>
      <c r="BS17" s="7"/>
      <c r="BT17" s="7"/>
      <c r="BU17" s="7"/>
      <c r="BV17" s="7"/>
      <c r="BW17" s="7"/>
      <c r="BX17" s="7"/>
      <c r="BY17" s="7"/>
      <c r="BZ17" s="7"/>
      <c r="CA17" s="7"/>
      <c r="CB17" s="7"/>
      <c r="CC17" s="7"/>
      <c r="CD17" s="7"/>
      <c r="CE17" s="7"/>
      <c r="CF17" s="7"/>
      <c r="CG17" s="7"/>
      <c r="CH17" s="7"/>
      <c r="CI17" s="7"/>
      <c r="CJ17" s="7"/>
      <c r="CK17" s="7"/>
      <c r="CL17" s="7"/>
      <c r="CM17" s="7"/>
      <c r="CN17" s="7"/>
      <c r="CO17" s="7"/>
      <c r="CP17" s="7"/>
      <c r="CQ17" s="7"/>
      <c r="CR17" s="7"/>
      <c r="CS17" s="7"/>
      <c r="CT17" s="7"/>
      <c r="CU17" s="8"/>
      <c r="DO17" s="19"/>
      <c r="EJ17">
        <v>5</v>
      </c>
    </row>
    <row r="18" spans="1:272" x14ac:dyDescent="0.3">
      <c r="BA18" s="6">
        <v>49.3</v>
      </c>
      <c r="BB18" s="7">
        <v>99.88</v>
      </c>
      <c r="BC18" s="7"/>
      <c r="BD18" s="7"/>
      <c r="BE18" s="7"/>
      <c r="BF18" s="7"/>
      <c r="BG18" s="7"/>
      <c r="BH18" s="7"/>
      <c r="BI18" s="7"/>
      <c r="BJ18" s="7"/>
      <c r="BK18" s="7"/>
      <c r="BL18" s="7"/>
      <c r="BM18" s="7"/>
      <c r="BN18" s="7"/>
      <c r="BO18" s="7"/>
      <c r="BP18" s="7"/>
      <c r="BQ18" s="7"/>
      <c r="BR18" s="7"/>
      <c r="BS18" s="7"/>
      <c r="BT18" s="7"/>
      <c r="BU18" s="7"/>
      <c r="BV18" s="7"/>
      <c r="BW18" s="7"/>
      <c r="BX18" s="7"/>
      <c r="BY18" s="7"/>
      <c r="BZ18" s="7"/>
      <c r="CA18" s="7"/>
      <c r="CB18" s="7"/>
      <c r="CC18" s="7"/>
      <c r="CD18" s="7"/>
      <c r="CE18" s="7"/>
      <c r="CF18" s="7"/>
      <c r="CG18" s="7"/>
      <c r="CH18" s="7"/>
      <c r="CI18" s="7"/>
      <c r="CJ18" s="7"/>
      <c r="CK18" s="7"/>
      <c r="CL18" s="7"/>
      <c r="CM18" s="7"/>
      <c r="CN18" s="7"/>
      <c r="CO18" s="7"/>
      <c r="CP18" s="7"/>
      <c r="CQ18" s="7"/>
      <c r="CR18" s="7"/>
      <c r="CS18" s="7"/>
      <c r="CT18" s="7"/>
      <c r="CU18" s="8"/>
    </row>
    <row r="19" spans="1:272" x14ac:dyDescent="0.3">
      <c r="BA19" s="6"/>
      <c r="BB19" s="7"/>
      <c r="BC19" s="7"/>
      <c r="BD19" s="7"/>
      <c r="BE19" s="7"/>
      <c r="BF19" s="7"/>
      <c r="BG19" s="7"/>
      <c r="BH19" s="7"/>
      <c r="BI19" s="7"/>
      <c r="BJ19" s="7"/>
      <c r="BK19" s="7"/>
      <c r="BL19" s="7"/>
      <c r="BM19" s="7"/>
      <c r="BN19" s="7"/>
      <c r="BO19" s="7"/>
      <c r="BP19" s="7"/>
      <c r="BQ19" s="7"/>
      <c r="BR19" s="7"/>
      <c r="BS19" s="7"/>
      <c r="BT19" s="7"/>
      <c r="BU19" s="7"/>
      <c r="BV19" s="7"/>
      <c r="BW19" s="7"/>
      <c r="BX19" s="7"/>
      <c r="BY19" s="7"/>
      <c r="BZ19" s="7"/>
      <c r="CA19" s="7"/>
      <c r="CB19" s="7"/>
      <c r="CC19" s="7"/>
      <c r="CD19" s="7"/>
      <c r="CE19" s="7"/>
      <c r="CF19" s="7"/>
      <c r="CG19" s="7"/>
      <c r="CH19" s="7"/>
      <c r="CI19" s="7"/>
      <c r="CJ19" s="7"/>
      <c r="CK19" s="7"/>
      <c r="CL19" s="7"/>
      <c r="CM19" s="7"/>
      <c r="CN19" s="7"/>
      <c r="CO19" s="7"/>
      <c r="CP19" s="7"/>
      <c r="CQ19" s="7"/>
      <c r="CR19" s="7"/>
      <c r="CS19" s="7"/>
      <c r="CT19" s="7"/>
      <c r="CU19" s="8"/>
      <c r="DV19">
        <v>0</v>
      </c>
      <c r="DX19">
        <v>5</v>
      </c>
      <c r="DZ19">
        <v>10</v>
      </c>
      <c r="EB19">
        <v>100</v>
      </c>
      <c r="EC19">
        <v>1000</v>
      </c>
    </row>
    <row r="20" spans="1:272" x14ac:dyDescent="0.3">
      <c r="BA20" s="6">
        <f>AVERAGE(BA16:BA18)</f>
        <v>51.54</v>
      </c>
      <c r="BB20" s="7">
        <f>AVERAGE(BB16:BB18)</f>
        <v>99.813333333333333</v>
      </c>
      <c r="BC20" s="7"/>
      <c r="BD20" s="7"/>
      <c r="BE20" s="7"/>
      <c r="BF20" s="7">
        <v>25</v>
      </c>
      <c r="BG20" s="7">
        <v>43.84</v>
      </c>
      <c r="BH20" s="7">
        <v>99.66</v>
      </c>
      <c r="BI20" s="7"/>
      <c r="BJ20" s="7"/>
      <c r="BK20" s="7"/>
      <c r="BL20" s="7"/>
      <c r="BM20" s="7"/>
      <c r="BN20" s="7" t="s">
        <v>12</v>
      </c>
      <c r="BO20" s="7">
        <v>10</v>
      </c>
      <c r="BP20" s="7">
        <v>30</v>
      </c>
      <c r="BQ20" s="7">
        <v>50</v>
      </c>
      <c r="BR20" s="7">
        <v>100</v>
      </c>
      <c r="BS20" s="7">
        <v>124</v>
      </c>
      <c r="BT20" s="7"/>
      <c r="BU20" s="7"/>
      <c r="BV20" s="7"/>
      <c r="BW20" s="7"/>
      <c r="BX20" s="7"/>
      <c r="BY20" s="7"/>
      <c r="BZ20" s="7"/>
      <c r="CA20" s="7"/>
      <c r="CB20" s="7"/>
      <c r="CC20" s="7"/>
      <c r="CD20" s="7"/>
      <c r="CE20" s="7"/>
      <c r="CF20" s="7"/>
      <c r="CG20" s="7"/>
      <c r="CH20" s="7"/>
      <c r="CI20" s="7"/>
      <c r="CJ20" s="7"/>
      <c r="CK20" s="7"/>
      <c r="CL20" s="7"/>
      <c r="CM20" s="7"/>
      <c r="CN20" s="7"/>
      <c r="CO20" s="7"/>
      <c r="CP20" s="7"/>
      <c r="CQ20" s="7"/>
      <c r="CR20" s="7"/>
      <c r="CS20" s="7"/>
      <c r="CT20" s="7"/>
      <c r="CU20" s="8"/>
      <c r="DT20" t="s">
        <v>79</v>
      </c>
    </row>
    <row r="21" spans="1:272" x14ac:dyDescent="0.3">
      <c r="BA21" s="6"/>
      <c r="BB21" s="7"/>
      <c r="BC21" s="7"/>
      <c r="BD21" s="7"/>
      <c r="BE21" s="7"/>
      <c r="BF21" s="7">
        <v>50</v>
      </c>
      <c r="BG21" s="7">
        <v>62.48</v>
      </c>
      <c r="BH21" s="7">
        <v>99.8</v>
      </c>
      <c r="BI21" s="7">
        <v>25</v>
      </c>
      <c r="BJ21" s="7">
        <v>50</v>
      </c>
      <c r="BK21" s="7">
        <v>100</v>
      </c>
      <c r="BL21" s="7"/>
      <c r="BM21" s="7"/>
      <c r="BN21" s="7"/>
      <c r="BO21" s="7">
        <v>19.62</v>
      </c>
      <c r="BP21" s="7">
        <v>22.02</v>
      </c>
      <c r="BQ21" s="7">
        <v>24.32</v>
      </c>
      <c r="BR21" s="7">
        <v>25.94</v>
      </c>
      <c r="BS21" s="7">
        <v>32.82</v>
      </c>
      <c r="BT21" s="7"/>
      <c r="BU21" s="7"/>
      <c r="BV21" s="7"/>
      <c r="BW21" s="7"/>
      <c r="BX21" s="7"/>
      <c r="BY21" s="7"/>
      <c r="BZ21" s="7"/>
      <c r="CA21" s="7" t="s">
        <v>16</v>
      </c>
      <c r="CB21" s="7"/>
      <c r="CC21" s="7"/>
      <c r="CD21" s="7"/>
      <c r="CE21" s="7"/>
      <c r="CF21" s="7"/>
      <c r="CG21" s="7"/>
      <c r="CH21" s="7"/>
      <c r="CI21" s="7"/>
      <c r="CJ21" s="7"/>
      <c r="CK21" s="7"/>
      <c r="CL21" s="7"/>
      <c r="CM21" s="7"/>
      <c r="CN21" s="7"/>
      <c r="CO21" s="7"/>
      <c r="CP21" s="7"/>
      <c r="CQ21" s="7"/>
      <c r="CR21" s="7"/>
      <c r="CS21" s="7"/>
      <c r="CT21" s="7"/>
      <c r="CU21" s="8"/>
      <c r="EF21" t="s">
        <v>85</v>
      </c>
    </row>
    <row r="22" spans="1:272" x14ac:dyDescent="0.3">
      <c r="BA22" s="6"/>
      <c r="BB22" s="7"/>
      <c r="BC22" s="7"/>
      <c r="BD22" s="7"/>
      <c r="BE22" s="7"/>
      <c r="BF22" s="7">
        <v>75</v>
      </c>
      <c r="BG22" s="7">
        <v>79.959999999999994</v>
      </c>
      <c r="BH22" s="7">
        <v>99.86</v>
      </c>
      <c r="BI22" s="7">
        <v>99.56</v>
      </c>
      <c r="BJ22" s="7">
        <v>99.86</v>
      </c>
      <c r="BK22" s="7">
        <v>99.86</v>
      </c>
      <c r="BL22" s="7"/>
      <c r="BM22" s="7"/>
      <c r="BN22" s="7"/>
      <c r="BO22" s="7">
        <v>41</v>
      </c>
      <c r="BP22" s="7">
        <v>94.68</v>
      </c>
      <c r="BQ22" s="7">
        <v>99.14</v>
      </c>
      <c r="BR22" s="7">
        <v>99.56</v>
      </c>
      <c r="BS22" s="7">
        <v>99.34</v>
      </c>
      <c r="BT22" s="7"/>
      <c r="BU22" s="7"/>
      <c r="BV22" s="7"/>
      <c r="BW22" s="7"/>
      <c r="BX22" s="7"/>
      <c r="BY22" s="7">
        <v>1</v>
      </c>
      <c r="BZ22" s="7" t="s">
        <v>14</v>
      </c>
      <c r="CA22" s="7"/>
      <c r="CB22" s="7"/>
      <c r="CC22" s="7">
        <v>10</v>
      </c>
      <c r="CD22" s="7">
        <v>20</v>
      </c>
      <c r="CE22" s="7">
        <v>50</v>
      </c>
      <c r="CF22" s="7">
        <v>100</v>
      </c>
      <c r="CG22" s="12">
        <v>150</v>
      </c>
      <c r="CH22" s="7">
        <v>200</v>
      </c>
      <c r="CI22" s="7">
        <v>250</v>
      </c>
      <c r="CJ22" s="7">
        <v>300</v>
      </c>
      <c r="CK22" s="7"/>
      <c r="CL22" s="7"/>
      <c r="CM22" s="7"/>
      <c r="CN22" s="7"/>
      <c r="CO22" s="7"/>
      <c r="CP22" s="7"/>
      <c r="CQ22" s="7"/>
      <c r="CR22" s="7"/>
      <c r="CS22" s="7"/>
      <c r="CT22" s="7"/>
      <c r="CU22" s="8"/>
    </row>
    <row r="23" spans="1:272" x14ac:dyDescent="0.3">
      <c r="BA23" s="6"/>
      <c r="BB23" s="7"/>
      <c r="BC23" s="7"/>
      <c r="BD23" s="7"/>
      <c r="BE23" s="7"/>
      <c r="BF23" s="7">
        <v>100</v>
      </c>
      <c r="BG23" s="7">
        <v>85.14</v>
      </c>
      <c r="BH23" s="7">
        <v>99.66</v>
      </c>
      <c r="BI23" s="7"/>
      <c r="BJ23" s="7"/>
      <c r="BK23" s="7"/>
      <c r="BL23" s="7"/>
      <c r="BM23" s="7"/>
      <c r="BN23" s="7"/>
      <c r="BO23" s="7"/>
      <c r="BP23" s="7"/>
      <c r="BQ23" s="7"/>
      <c r="BR23" s="7"/>
      <c r="BS23" s="7"/>
      <c r="BT23" s="7"/>
      <c r="BU23" s="7"/>
      <c r="BV23" s="7"/>
      <c r="BW23" s="7"/>
      <c r="BX23" s="7"/>
      <c r="BY23" s="7"/>
      <c r="BZ23" s="7"/>
      <c r="CA23" s="7"/>
      <c r="CB23" s="7"/>
      <c r="CC23" s="7">
        <v>88.14</v>
      </c>
      <c r="CD23" s="7">
        <v>97.16</v>
      </c>
      <c r="CE23" s="7">
        <v>99.62</v>
      </c>
      <c r="CF23" s="7">
        <v>99.78</v>
      </c>
      <c r="CG23" s="12">
        <v>99.78</v>
      </c>
      <c r="CH23" s="12">
        <v>99.8</v>
      </c>
      <c r="CI23" s="12">
        <v>99.6</v>
      </c>
      <c r="CJ23" s="12">
        <v>99.6</v>
      </c>
      <c r="CK23" s="12"/>
      <c r="CL23" s="7"/>
      <c r="CM23" s="7"/>
      <c r="CN23" s="7"/>
      <c r="CO23" s="7"/>
      <c r="CP23" s="7"/>
      <c r="CQ23" s="7"/>
      <c r="CR23" s="7"/>
      <c r="CS23" s="7"/>
      <c r="CT23" s="7"/>
      <c r="CU23" s="8"/>
      <c r="JL23" t="s">
        <v>102</v>
      </c>
    </row>
    <row r="24" spans="1:272" x14ac:dyDescent="0.3">
      <c r="BA24" s="6"/>
      <c r="BB24" s="7"/>
      <c r="BC24" s="7"/>
      <c r="BD24" s="7"/>
      <c r="BE24" s="7"/>
      <c r="BF24" s="7"/>
      <c r="BG24" s="7"/>
      <c r="BH24" s="7"/>
      <c r="BI24" s="7"/>
      <c r="BJ24" s="7"/>
      <c r="BK24" s="7"/>
      <c r="BL24" s="7"/>
      <c r="BM24" s="7"/>
      <c r="BN24" s="7"/>
      <c r="BO24" s="7"/>
      <c r="BP24" s="7"/>
      <c r="BQ24" s="7"/>
      <c r="BR24" s="7"/>
      <c r="BS24" s="7"/>
      <c r="BT24" s="7"/>
      <c r="BU24" s="7"/>
      <c r="BV24" s="7"/>
      <c r="BW24" s="7"/>
      <c r="BX24" s="7"/>
      <c r="BY24" s="7"/>
      <c r="BZ24" s="7"/>
      <c r="CA24" s="7"/>
      <c r="CB24" s="7"/>
      <c r="CC24" s="7"/>
      <c r="CD24" s="7"/>
      <c r="CE24" s="7"/>
      <c r="CF24" s="7"/>
      <c r="CG24" s="7"/>
      <c r="CH24" s="7"/>
      <c r="CI24" s="7"/>
      <c r="CJ24" s="7"/>
      <c r="CK24" s="7"/>
      <c r="CL24" s="7"/>
      <c r="CM24" s="7"/>
      <c r="CN24" s="7"/>
      <c r="CO24" s="7"/>
      <c r="CP24" s="7"/>
      <c r="CQ24" s="7"/>
      <c r="CR24" s="7"/>
      <c r="CS24" s="7"/>
      <c r="CT24" s="7"/>
      <c r="CU24" s="8"/>
      <c r="ER24" t="s">
        <v>86</v>
      </c>
      <c r="EZ24" t="s">
        <v>87</v>
      </c>
    </row>
    <row r="25" spans="1:272" x14ac:dyDescent="0.3">
      <c r="BA25" s="6"/>
      <c r="BB25" s="7"/>
      <c r="BC25" s="7"/>
      <c r="BD25" s="7"/>
      <c r="BE25" s="7"/>
      <c r="BF25" s="7"/>
      <c r="BG25" s="7"/>
      <c r="BH25" s="7"/>
      <c r="BI25" s="7"/>
      <c r="BJ25" s="7"/>
      <c r="BK25" s="7"/>
      <c r="BL25" s="7"/>
      <c r="BM25" s="7"/>
      <c r="BN25" s="7"/>
      <c r="BO25" s="7"/>
      <c r="BP25" s="7"/>
      <c r="BQ25" s="7"/>
      <c r="BR25" s="7"/>
      <c r="BS25" s="7"/>
      <c r="BT25" s="7"/>
      <c r="BU25" s="7"/>
      <c r="BV25" s="7"/>
      <c r="BW25" s="7"/>
      <c r="BX25" s="7"/>
      <c r="BY25" s="7">
        <v>2</v>
      </c>
      <c r="BZ25" s="7"/>
      <c r="CA25" s="7">
        <v>2</v>
      </c>
      <c r="CB25" s="7">
        <v>10</v>
      </c>
      <c r="CC25" s="7">
        <v>20</v>
      </c>
      <c r="CD25" s="7">
        <v>30</v>
      </c>
      <c r="CE25" s="7">
        <v>40</v>
      </c>
      <c r="CF25" s="7">
        <v>100</v>
      </c>
      <c r="CG25" s="7"/>
      <c r="CH25" s="7"/>
      <c r="CI25" s="7"/>
      <c r="CJ25" s="7"/>
      <c r="CK25" s="7"/>
      <c r="CL25" s="7"/>
      <c r="CM25" s="7"/>
      <c r="CN25" s="7"/>
      <c r="CO25" s="7"/>
      <c r="CP25" s="7"/>
      <c r="CQ25" s="7"/>
      <c r="CR25" s="7"/>
      <c r="CS25" s="7"/>
      <c r="CT25" s="7"/>
      <c r="CU25" s="8"/>
      <c r="DP25" t="s">
        <v>125</v>
      </c>
      <c r="DQ25" t="s">
        <v>126</v>
      </c>
      <c r="EJ25">
        <v>10</v>
      </c>
      <c r="FG25" t="s">
        <v>88</v>
      </c>
      <c r="FP25">
        <v>10</v>
      </c>
      <c r="FX25">
        <v>12</v>
      </c>
      <c r="JJ25" t="s">
        <v>100</v>
      </c>
    </row>
    <row r="26" spans="1:272" x14ac:dyDescent="0.3">
      <c r="BA26" s="6"/>
      <c r="BB26" s="7"/>
      <c r="BC26" s="7"/>
      <c r="BD26" s="7"/>
      <c r="BE26" s="7"/>
      <c r="BF26" s="7"/>
      <c r="BG26" s="7"/>
      <c r="BH26" s="7"/>
      <c r="BI26" s="7"/>
      <c r="BJ26" s="7"/>
      <c r="BK26" s="7"/>
      <c r="BL26" s="7"/>
      <c r="BM26" s="7"/>
      <c r="BN26" s="7"/>
      <c r="BO26" s="7"/>
      <c r="BP26" s="7"/>
      <c r="BQ26" s="7"/>
      <c r="BR26" s="7"/>
      <c r="BS26" s="7"/>
      <c r="BT26" s="7"/>
      <c r="BU26" s="7"/>
      <c r="BV26" s="7"/>
      <c r="BW26" s="7"/>
      <c r="BX26" s="7"/>
      <c r="BY26" s="7"/>
      <c r="BZ26" s="7"/>
      <c r="CA26" s="7">
        <v>1</v>
      </c>
      <c r="CB26" s="7">
        <v>5</v>
      </c>
      <c r="CC26" s="7">
        <v>10</v>
      </c>
      <c r="CD26" s="7">
        <v>15</v>
      </c>
      <c r="CE26" s="7">
        <v>20</v>
      </c>
      <c r="CF26" s="7">
        <v>50</v>
      </c>
      <c r="CG26" s="7"/>
      <c r="CH26" s="7"/>
      <c r="CI26" s="7"/>
      <c r="CJ26" s="7"/>
      <c r="CK26" s="7"/>
      <c r="CL26" s="7"/>
      <c r="CM26" s="7"/>
      <c r="CN26" s="7"/>
      <c r="CO26" s="7"/>
      <c r="CP26" s="7"/>
      <c r="CQ26" s="7"/>
      <c r="CR26" s="7"/>
      <c r="CS26" s="7"/>
      <c r="CT26" s="7"/>
      <c r="CU26" s="8"/>
      <c r="DO26" t="s">
        <v>123</v>
      </c>
      <c r="DU26" t="s">
        <v>82</v>
      </c>
      <c r="DY26" t="s">
        <v>84</v>
      </c>
      <c r="JD26" t="s">
        <v>97</v>
      </c>
    </row>
    <row r="27" spans="1:272" x14ac:dyDescent="0.3">
      <c r="BA27" s="6"/>
      <c r="BB27" s="7"/>
      <c r="BC27" s="7"/>
      <c r="BD27" s="7"/>
      <c r="BE27" s="7"/>
      <c r="BF27" s="7"/>
      <c r="BG27" s="7"/>
      <c r="BH27" s="7"/>
      <c r="BI27" s="7"/>
      <c r="BJ27" s="7"/>
      <c r="BK27" s="7"/>
      <c r="BL27" s="7"/>
      <c r="BM27" s="7"/>
      <c r="BN27" s="7">
        <v>1</v>
      </c>
      <c r="BO27" s="7">
        <v>50</v>
      </c>
      <c r="BP27" s="7">
        <v>100</v>
      </c>
      <c r="BQ27" s="7"/>
      <c r="BR27" s="7">
        <v>2</v>
      </c>
      <c r="BS27" s="7">
        <v>50</v>
      </c>
      <c r="BT27" s="7">
        <v>100</v>
      </c>
      <c r="BU27" s="7"/>
      <c r="BV27" s="7"/>
      <c r="BW27" s="7"/>
      <c r="BX27" s="7"/>
      <c r="BY27" s="7"/>
      <c r="BZ27" s="7"/>
      <c r="CA27" s="7">
        <v>37.04</v>
      </c>
      <c r="CB27" s="7">
        <v>87.48</v>
      </c>
      <c r="CC27" s="7">
        <v>97.92</v>
      </c>
      <c r="CD27" s="7">
        <v>99.52</v>
      </c>
      <c r="CE27" s="7">
        <v>99.24</v>
      </c>
      <c r="CF27" s="7">
        <v>99.34</v>
      </c>
      <c r="CG27" s="7"/>
      <c r="CH27" s="7"/>
      <c r="CI27" s="7"/>
      <c r="CJ27" s="7"/>
      <c r="CK27" s="7"/>
      <c r="CL27" s="7"/>
      <c r="CM27" s="7"/>
      <c r="CN27" s="7"/>
      <c r="CO27" s="7"/>
      <c r="CP27" s="7"/>
      <c r="CQ27" s="7"/>
      <c r="CR27" s="7"/>
      <c r="CS27" s="7"/>
      <c r="CT27" s="7"/>
      <c r="CU27" s="8"/>
      <c r="DO27" t="s">
        <v>124</v>
      </c>
      <c r="JD27" t="s">
        <v>98</v>
      </c>
    </row>
    <row r="28" spans="1:272" x14ac:dyDescent="0.3">
      <c r="BA28" s="6"/>
      <c r="BB28" s="7"/>
      <c r="BC28" s="7"/>
      <c r="BD28" s="7"/>
      <c r="BE28" s="7"/>
      <c r="BF28" s="7" t="s">
        <v>11</v>
      </c>
      <c r="BG28" s="7">
        <v>50</v>
      </c>
      <c r="BH28" s="7">
        <v>100</v>
      </c>
      <c r="BI28" s="7">
        <v>200</v>
      </c>
      <c r="BJ28" s="7">
        <v>784</v>
      </c>
      <c r="BK28" s="7">
        <v>300</v>
      </c>
      <c r="BL28" s="7"/>
      <c r="BM28" s="7"/>
      <c r="BN28" s="7"/>
      <c r="BO28" s="7">
        <v>72.260000000000005</v>
      </c>
      <c r="BP28" s="7">
        <v>74.62</v>
      </c>
      <c r="BQ28" s="7"/>
      <c r="BR28" s="7"/>
      <c r="BS28" s="7">
        <v>25.4</v>
      </c>
      <c r="BT28" s="7">
        <v>34.200000000000003</v>
      </c>
      <c r="BU28" s="7"/>
      <c r="BV28" s="7"/>
      <c r="BW28" s="7"/>
      <c r="BX28" s="7"/>
      <c r="BY28" s="7"/>
      <c r="BZ28" s="7"/>
      <c r="CA28" s="7"/>
      <c r="CB28" s="7"/>
      <c r="CC28" s="7"/>
      <c r="CD28" s="7"/>
      <c r="CE28" s="7"/>
      <c r="CF28" s="7"/>
      <c r="CG28" s="7"/>
      <c r="CH28" s="7"/>
      <c r="CI28" s="7"/>
      <c r="CJ28" s="7"/>
      <c r="CK28" s="7"/>
      <c r="CL28" s="7"/>
      <c r="CM28" s="7"/>
      <c r="CN28" s="7"/>
      <c r="CO28" s="7"/>
      <c r="CP28" s="7"/>
      <c r="CQ28" s="7"/>
      <c r="CR28" s="7"/>
      <c r="CS28" s="7"/>
      <c r="CT28" s="7"/>
      <c r="CU28" s="8"/>
      <c r="JD28" t="s">
        <v>103</v>
      </c>
    </row>
    <row r="29" spans="1:272" x14ac:dyDescent="0.3">
      <c r="A29" t="s">
        <v>1</v>
      </c>
      <c r="BA29" s="6"/>
      <c r="BB29" s="7"/>
      <c r="BC29" s="7"/>
      <c r="BD29" s="7"/>
      <c r="BE29" s="7"/>
      <c r="BF29" s="7"/>
      <c r="BG29" s="7">
        <v>99.56</v>
      </c>
      <c r="BH29" s="7">
        <v>99.76</v>
      </c>
      <c r="BI29" s="7">
        <v>99.66</v>
      </c>
      <c r="BJ29" s="7">
        <v>99.74</v>
      </c>
      <c r="BK29" s="7">
        <v>99.58</v>
      </c>
      <c r="BL29" s="7"/>
      <c r="BM29" s="7"/>
      <c r="BN29" s="7"/>
      <c r="BO29" s="7">
        <v>99.56</v>
      </c>
      <c r="BP29" s="7">
        <v>99.76</v>
      </c>
      <c r="BQ29" s="7"/>
      <c r="BR29" s="7"/>
      <c r="BS29" s="7">
        <v>99.46</v>
      </c>
      <c r="BT29" s="7">
        <v>99.22</v>
      </c>
      <c r="BU29" s="7"/>
      <c r="BV29" s="7"/>
      <c r="BW29" s="7"/>
      <c r="BX29" s="7"/>
      <c r="BY29" s="7">
        <v>3</v>
      </c>
      <c r="BZ29" s="7"/>
      <c r="CA29" s="7">
        <v>4</v>
      </c>
      <c r="CB29" s="7">
        <v>20</v>
      </c>
      <c r="CC29" s="7">
        <v>40</v>
      </c>
      <c r="CD29" s="7">
        <v>60</v>
      </c>
      <c r="CE29" s="7">
        <v>80</v>
      </c>
      <c r="CF29" s="7">
        <v>100</v>
      </c>
      <c r="CG29" s="7"/>
      <c r="CH29" s="7"/>
      <c r="CI29" s="7"/>
      <c r="CJ29" s="7"/>
      <c r="CK29" s="7"/>
      <c r="CL29" s="7"/>
      <c r="CM29" s="7"/>
      <c r="CN29" s="7"/>
      <c r="CO29" s="7"/>
      <c r="CP29" s="7"/>
      <c r="CQ29" s="7"/>
      <c r="CR29" s="7"/>
      <c r="CS29" s="7"/>
      <c r="CT29" s="7"/>
      <c r="CU29" s="8"/>
    </row>
    <row r="30" spans="1:272" x14ac:dyDescent="0.3">
      <c r="BA30" s="6"/>
      <c r="BB30" s="7"/>
      <c r="BC30" s="7"/>
      <c r="BD30" s="7"/>
      <c r="BE30" s="7"/>
      <c r="BF30" s="7"/>
      <c r="BG30" s="7">
        <v>72.260000000000005</v>
      </c>
      <c r="BH30" s="7">
        <v>74.62</v>
      </c>
      <c r="BI30" s="7">
        <v>75.34</v>
      </c>
      <c r="BJ30" s="7">
        <v>89.98</v>
      </c>
      <c r="BK30" s="7">
        <v>71.3</v>
      </c>
      <c r="BL30" s="7"/>
      <c r="BM30" s="7"/>
      <c r="BN30" s="7"/>
      <c r="BO30" s="7"/>
      <c r="BP30" s="7"/>
      <c r="BQ30" s="7"/>
      <c r="BR30" s="7"/>
      <c r="BS30" s="7"/>
      <c r="BT30" s="7"/>
      <c r="BU30" s="7"/>
      <c r="BV30" s="7"/>
      <c r="BW30" s="7"/>
      <c r="BX30" s="7"/>
      <c r="BY30" s="7"/>
      <c r="BZ30" s="7"/>
      <c r="CA30" s="7">
        <v>2</v>
      </c>
      <c r="CB30" s="7">
        <v>10</v>
      </c>
      <c r="CC30" s="7">
        <v>20</v>
      </c>
      <c r="CD30" s="7">
        <v>30</v>
      </c>
      <c r="CE30" s="7">
        <v>40</v>
      </c>
      <c r="CF30" s="7">
        <v>50</v>
      </c>
      <c r="CG30" s="7"/>
      <c r="CH30" s="7"/>
      <c r="CI30" s="7"/>
      <c r="CJ30" s="7"/>
      <c r="CK30" s="7"/>
      <c r="CL30" s="7"/>
      <c r="CM30" s="7"/>
      <c r="CN30" s="7"/>
      <c r="CO30" s="7"/>
      <c r="CP30" s="7"/>
      <c r="CQ30" s="7"/>
      <c r="CR30" s="7"/>
      <c r="CS30" s="7"/>
      <c r="CT30" s="7"/>
      <c r="CU30" s="8"/>
    </row>
    <row r="31" spans="1:272" x14ac:dyDescent="0.3">
      <c r="BA31" s="6"/>
      <c r="BB31" s="7"/>
      <c r="BC31" s="7"/>
      <c r="BD31" s="7"/>
      <c r="BE31" s="7"/>
      <c r="BF31" s="7"/>
      <c r="BG31" s="7"/>
      <c r="BH31" s="7"/>
      <c r="BI31" s="7"/>
      <c r="BJ31" s="7"/>
      <c r="BK31" s="7"/>
      <c r="BL31" s="7"/>
      <c r="BM31" s="7"/>
      <c r="BN31" s="7"/>
      <c r="BO31" s="7"/>
      <c r="BP31" s="7"/>
      <c r="BQ31" s="7"/>
      <c r="BR31" s="7"/>
      <c r="BS31" s="7"/>
      <c r="BT31" s="7"/>
      <c r="BU31" s="7"/>
      <c r="BV31" s="7"/>
      <c r="BW31" s="7"/>
      <c r="BX31" s="7"/>
      <c r="BY31" s="7"/>
      <c r="BZ31" s="7"/>
      <c r="CA31" s="7">
        <v>1</v>
      </c>
      <c r="CB31" s="7">
        <v>5</v>
      </c>
      <c r="CC31" s="7">
        <v>10</v>
      </c>
      <c r="CD31" s="7">
        <v>15</v>
      </c>
      <c r="CE31" s="7">
        <v>20</v>
      </c>
      <c r="CF31" s="7">
        <v>25</v>
      </c>
      <c r="CG31" s="7"/>
      <c r="CH31" s="7"/>
      <c r="CI31" s="7"/>
      <c r="CJ31" s="7"/>
      <c r="CK31" s="7"/>
      <c r="CL31" s="7"/>
      <c r="CM31" s="7"/>
      <c r="CN31" s="7"/>
      <c r="CO31" s="7"/>
      <c r="CP31" s="7"/>
      <c r="CQ31" s="7"/>
      <c r="CR31" s="7"/>
      <c r="CS31" s="7"/>
      <c r="CT31" s="7"/>
      <c r="CU31" s="8"/>
      <c r="DU31" t="s">
        <v>83</v>
      </c>
      <c r="DZ31" t="s">
        <v>91</v>
      </c>
    </row>
    <row r="32" spans="1:272" x14ac:dyDescent="0.3">
      <c r="BA32" s="6"/>
      <c r="BB32" s="7"/>
      <c r="BC32" s="7"/>
      <c r="BD32" s="7"/>
      <c r="BE32" s="7"/>
      <c r="BF32" s="7"/>
      <c r="BG32" s="7"/>
      <c r="BH32" s="7"/>
      <c r="BI32" s="7"/>
      <c r="BJ32" s="7"/>
      <c r="BK32" s="7"/>
      <c r="BL32" s="7"/>
      <c r="BM32" s="7"/>
      <c r="BN32" s="7"/>
      <c r="BO32" s="7"/>
      <c r="BP32" s="7"/>
      <c r="BQ32" s="7"/>
      <c r="BR32" s="7"/>
      <c r="BS32" s="7"/>
      <c r="BT32" s="7"/>
      <c r="BU32" s="7"/>
      <c r="BV32" s="7"/>
      <c r="BW32" s="7"/>
      <c r="BX32" s="7"/>
      <c r="BY32" s="7"/>
      <c r="BZ32" s="7"/>
      <c r="CA32" s="7">
        <v>10</v>
      </c>
      <c r="CB32" s="7">
        <v>22.8</v>
      </c>
      <c r="CC32" s="7">
        <v>29.64</v>
      </c>
      <c r="CD32" s="7">
        <v>48.54</v>
      </c>
      <c r="CE32" s="7">
        <v>99.4</v>
      </c>
      <c r="CF32" s="7">
        <v>34.020000000000003</v>
      </c>
      <c r="CG32" s="7"/>
      <c r="CH32" s="7"/>
      <c r="CI32" s="7"/>
      <c r="CJ32" s="7"/>
      <c r="CK32" s="7"/>
      <c r="CL32" s="7"/>
      <c r="CM32" s="7"/>
      <c r="CN32" s="7"/>
      <c r="CO32" s="7"/>
      <c r="CP32" s="7"/>
      <c r="CQ32" s="7"/>
      <c r="CR32" s="7"/>
      <c r="CS32" s="7"/>
      <c r="CT32" s="7"/>
      <c r="CU32" s="8"/>
      <c r="DV32">
        <v>5</v>
      </c>
      <c r="DZ32">
        <v>100</v>
      </c>
    </row>
    <row r="33" spans="53:307" ht="15" thickBot="1" x14ac:dyDescent="0.35">
      <c r="BA33" s="9"/>
      <c r="BB33" s="10"/>
      <c r="BC33" s="10"/>
      <c r="BD33" s="10"/>
      <c r="BE33" s="10"/>
      <c r="BF33" s="10"/>
      <c r="BG33" s="10"/>
      <c r="BH33" s="10"/>
      <c r="BI33" s="10"/>
      <c r="BJ33" s="10"/>
      <c r="BK33" s="10"/>
      <c r="BL33" s="10"/>
      <c r="BM33" s="10"/>
      <c r="BN33" s="10"/>
      <c r="BO33" s="10"/>
      <c r="BP33" s="10"/>
      <c r="BQ33" s="10"/>
      <c r="BR33" s="10"/>
      <c r="BS33" s="10"/>
      <c r="BT33" s="10"/>
      <c r="BU33" s="10"/>
      <c r="BV33" s="10"/>
      <c r="BW33" s="10"/>
      <c r="BX33" s="10"/>
      <c r="BY33" s="10"/>
      <c r="BZ33" s="10"/>
      <c r="CA33" s="10"/>
      <c r="CB33" s="10"/>
      <c r="CC33" s="10"/>
      <c r="CD33" s="10"/>
      <c r="CE33" s="10"/>
      <c r="CF33" s="10"/>
      <c r="CG33" s="10"/>
      <c r="CH33" s="10"/>
      <c r="CI33" s="10"/>
      <c r="CJ33" s="10"/>
      <c r="CK33" s="10"/>
      <c r="CL33" s="10"/>
      <c r="CM33" s="10"/>
      <c r="CN33" s="10"/>
      <c r="CO33" s="10"/>
      <c r="CP33" s="10"/>
      <c r="CQ33" s="10"/>
      <c r="CR33" s="10"/>
      <c r="CS33" s="10"/>
      <c r="CT33" s="10"/>
      <c r="CU33" s="11"/>
    </row>
    <row r="34" spans="53:307" ht="15" thickBot="1" x14ac:dyDescent="0.35">
      <c r="EJ34">
        <v>20</v>
      </c>
    </row>
    <row r="35" spans="53:307" ht="15" thickBot="1" x14ac:dyDescent="0.35">
      <c r="BV35" s="3"/>
      <c r="BW35" s="4"/>
      <c r="BX35" s="4"/>
      <c r="BY35" s="4">
        <v>100</v>
      </c>
      <c r="BZ35" s="4">
        <v>100</v>
      </c>
      <c r="CA35" s="4">
        <v>80</v>
      </c>
      <c r="CB35" s="5" t="s">
        <v>37</v>
      </c>
      <c r="CD35" s="12"/>
      <c r="CE35" s="12" t="s">
        <v>5</v>
      </c>
      <c r="CF35" s="12" t="s">
        <v>6</v>
      </c>
      <c r="CG35" s="12" t="s">
        <v>122</v>
      </c>
      <c r="CH35" s="12"/>
      <c r="CI35" s="12"/>
      <c r="CJ35" s="12"/>
      <c r="CK35" s="12"/>
    </row>
    <row r="36" spans="53:307" x14ac:dyDescent="0.3">
      <c r="BN36" s="3"/>
      <c r="BO36" s="4" t="s">
        <v>5</v>
      </c>
      <c r="BP36" s="4" t="s">
        <v>6</v>
      </c>
      <c r="BQ36" s="4"/>
      <c r="BR36" s="4" t="s">
        <v>5</v>
      </c>
      <c r="BS36" s="5" t="s">
        <v>6</v>
      </c>
      <c r="BT36" s="12" t="s">
        <v>38</v>
      </c>
      <c r="BV36" s="6" t="s">
        <v>35</v>
      </c>
      <c r="BW36" s="7" t="s">
        <v>5</v>
      </c>
      <c r="BX36" s="7" t="s">
        <v>6</v>
      </c>
      <c r="BY36" s="7"/>
      <c r="BZ36" s="7"/>
      <c r="CA36" s="7"/>
      <c r="CB36" s="8" t="s">
        <v>38</v>
      </c>
      <c r="CD36" s="12" t="s">
        <v>10</v>
      </c>
      <c r="CE36" s="26">
        <v>84.6</v>
      </c>
      <c r="CF36" s="26">
        <v>99.692000000000007</v>
      </c>
      <c r="CG36" s="26">
        <v>15.399999999999636</v>
      </c>
      <c r="CH36" s="12"/>
      <c r="CI36" s="12"/>
      <c r="CJ36" s="12"/>
      <c r="CK36" s="12"/>
      <c r="DJ36" s="20"/>
      <c r="DK36" s="20"/>
      <c r="DL36" s="20"/>
      <c r="DM36" s="20"/>
      <c r="DN36" s="20"/>
      <c r="DO36" s="20"/>
      <c r="DP36" s="20"/>
      <c r="DQ36" s="20"/>
      <c r="DR36" s="20"/>
      <c r="DS36" s="20"/>
      <c r="DT36" s="20"/>
      <c r="DU36" s="20"/>
      <c r="DV36" s="20"/>
      <c r="DW36" s="20"/>
      <c r="DX36" s="20"/>
      <c r="DY36" s="20"/>
    </row>
    <row r="37" spans="53:307" x14ac:dyDescent="0.3">
      <c r="BN37" s="14" t="s">
        <v>10</v>
      </c>
      <c r="BO37" s="7">
        <v>85.78</v>
      </c>
      <c r="BP37" s="7">
        <v>99.74</v>
      </c>
      <c r="BQ37" s="7"/>
      <c r="BR37" s="15">
        <f>AVERAGE(BO37:BO41)</f>
        <v>84.6</v>
      </c>
      <c r="BS37" s="16">
        <f>AVERAGE(BP37:BP41)</f>
        <v>99.692000000000007</v>
      </c>
      <c r="BT37">
        <f>(100-BS37)*50</f>
        <v>15.399999999999636</v>
      </c>
      <c r="BV37" s="6"/>
      <c r="BW37" s="7" t="s">
        <v>36</v>
      </c>
      <c r="BX37" s="7">
        <v>99.9</v>
      </c>
      <c r="BY37" s="7"/>
      <c r="BZ37" s="15">
        <f>AVERAGE(BW37:BW41)</f>
        <v>74.930000000000007</v>
      </c>
      <c r="CA37" s="15">
        <f>AVERAGE(BX37:BX41)</f>
        <v>99.855999999999995</v>
      </c>
      <c r="CB37" s="8">
        <f>(100-CA37)*50</f>
        <v>7.2000000000002728</v>
      </c>
      <c r="CD37" s="12" t="s">
        <v>35</v>
      </c>
      <c r="CE37" s="26">
        <v>74.930000000000007</v>
      </c>
      <c r="CF37" s="26">
        <v>99.855999999999995</v>
      </c>
      <c r="CG37" s="27">
        <v>7.2000000000002728</v>
      </c>
      <c r="CH37" s="7"/>
      <c r="CI37" s="7"/>
      <c r="CJ37" s="7"/>
      <c r="CK37" s="7"/>
      <c r="DJ37" t="s">
        <v>51</v>
      </c>
      <c r="DO37" s="1" t="s">
        <v>41</v>
      </c>
      <c r="DP37" t="s">
        <v>45</v>
      </c>
    </row>
    <row r="38" spans="53:307" x14ac:dyDescent="0.3">
      <c r="BN38" s="6"/>
      <c r="BO38" s="7">
        <v>83.44</v>
      </c>
      <c r="BP38" s="7">
        <v>99.64</v>
      </c>
      <c r="BQ38" s="7"/>
      <c r="BR38" s="7"/>
      <c r="BS38" s="8"/>
      <c r="BV38" s="6"/>
      <c r="BW38" s="7">
        <v>78.42</v>
      </c>
      <c r="BX38" s="7">
        <v>99.86</v>
      </c>
      <c r="BY38" s="7"/>
      <c r="BZ38" s="7"/>
      <c r="CA38" s="7"/>
      <c r="CB38" s="8"/>
      <c r="DH38" s="1" t="s">
        <v>17</v>
      </c>
      <c r="DJ38">
        <v>5</v>
      </c>
      <c r="DK38">
        <v>86.52</v>
      </c>
      <c r="DO38" t="s">
        <v>44</v>
      </c>
      <c r="DP38">
        <v>91.68</v>
      </c>
      <c r="DQ38">
        <v>91.68</v>
      </c>
    </row>
    <row r="39" spans="53:307" x14ac:dyDescent="0.3">
      <c r="BN39" s="6"/>
      <c r="BO39" s="7">
        <v>83.5</v>
      </c>
      <c r="BP39" s="7">
        <v>99.68</v>
      </c>
      <c r="BQ39" s="7"/>
      <c r="BR39" s="7"/>
      <c r="BS39" s="8"/>
      <c r="BV39" s="6"/>
      <c r="BW39" s="7">
        <v>72.959999999999994</v>
      </c>
      <c r="BX39" s="7">
        <v>99.8</v>
      </c>
      <c r="BY39" s="7"/>
      <c r="BZ39" s="7"/>
      <c r="CA39" s="7"/>
      <c r="CB39" s="8"/>
      <c r="DH39" t="s">
        <v>56</v>
      </c>
      <c r="DJ39">
        <v>10</v>
      </c>
      <c r="DK39">
        <v>91.68</v>
      </c>
      <c r="DO39" t="s">
        <v>48</v>
      </c>
      <c r="DP39">
        <v>93.12</v>
      </c>
      <c r="DQ39">
        <v>94.96</v>
      </c>
    </row>
    <row r="40" spans="53:307" x14ac:dyDescent="0.3">
      <c r="BN40" s="6"/>
      <c r="BO40" s="7">
        <v>80.8</v>
      </c>
      <c r="BP40" s="7">
        <v>99.78</v>
      </c>
      <c r="BQ40" s="7"/>
      <c r="BR40" s="7"/>
      <c r="BS40" s="8"/>
      <c r="BV40" s="6"/>
      <c r="BW40" s="7">
        <v>74.540000000000006</v>
      </c>
      <c r="BX40" s="7">
        <v>99.88</v>
      </c>
      <c r="BY40" s="7"/>
      <c r="BZ40" s="7"/>
      <c r="CA40" s="7"/>
      <c r="CB40" s="8"/>
      <c r="DJ40">
        <v>15</v>
      </c>
      <c r="DK40">
        <v>93.44</v>
      </c>
      <c r="DO40" t="s">
        <v>43</v>
      </c>
      <c r="DP40">
        <v>80.239999999999995</v>
      </c>
      <c r="DQ40">
        <v>81.12</v>
      </c>
    </row>
    <row r="41" spans="53:307" ht="15" thickBot="1" x14ac:dyDescent="0.35">
      <c r="BN41" s="9"/>
      <c r="BO41" s="10">
        <v>89.48</v>
      </c>
      <c r="BP41" s="10">
        <v>99.62</v>
      </c>
      <c r="BQ41" s="10"/>
      <c r="BR41" s="10"/>
      <c r="BS41" s="11"/>
      <c r="BV41" s="9"/>
      <c r="BW41" s="10">
        <v>73.8</v>
      </c>
      <c r="BX41" s="10">
        <v>99.84</v>
      </c>
      <c r="BY41" s="10"/>
      <c r="BZ41" s="10"/>
      <c r="CA41" s="10"/>
      <c r="CB41" s="11"/>
      <c r="DJ41">
        <v>20</v>
      </c>
      <c r="DK41">
        <v>94.24</v>
      </c>
      <c r="DO41" t="s">
        <v>49</v>
      </c>
      <c r="DP41">
        <v>94.32</v>
      </c>
      <c r="DQ41">
        <v>94.12</v>
      </c>
      <c r="JJ41" t="s">
        <v>101</v>
      </c>
    </row>
    <row r="42" spans="53:307" x14ac:dyDescent="0.3">
      <c r="DJ42">
        <v>50</v>
      </c>
      <c r="DK42">
        <v>95.36</v>
      </c>
      <c r="DO42" t="s">
        <v>50</v>
      </c>
      <c r="DP42">
        <v>82.92</v>
      </c>
      <c r="DQ42">
        <v>84</v>
      </c>
      <c r="EJ42">
        <v>50</v>
      </c>
      <c r="KU42" t="s">
        <v>109</v>
      </c>
    </row>
    <row r="43" spans="53:307" x14ac:dyDescent="0.3">
      <c r="DJ43">
        <v>100</v>
      </c>
      <c r="DK43">
        <v>95.8</v>
      </c>
      <c r="DO43" t="s">
        <v>42</v>
      </c>
      <c r="DP43">
        <v>72.680000000000007</v>
      </c>
      <c r="DQ43">
        <v>74.239999999999995</v>
      </c>
    </row>
    <row r="44" spans="53:307" x14ac:dyDescent="0.3">
      <c r="DO44" t="s">
        <v>52</v>
      </c>
      <c r="DP44">
        <v>91.84</v>
      </c>
      <c r="DQ44">
        <v>94.08</v>
      </c>
    </row>
    <row r="45" spans="53:307" x14ac:dyDescent="0.3">
      <c r="BV45" s="13"/>
      <c r="BW45" s="13"/>
      <c r="BX45" s="13"/>
      <c r="BY45" s="13"/>
      <c r="BZ45" s="13"/>
      <c r="CA45" s="13"/>
      <c r="CB45" s="13"/>
      <c r="CC45" s="13"/>
      <c r="DO45" t="s">
        <v>53</v>
      </c>
      <c r="DP45">
        <v>83.96</v>
      </c>
      <c r="DQ45">
        <v>85.64</v>
      </c>
    </row>
    <row r="46" spans="53:307" x14ac:dyDescent="0.3">
      <c r="BN46" t="s">
        <v>17</v>
      </c>
      <c r="BP46" t="s">
        <v>18</v>
      </c>
      <c r="BV46" s="13"/>
      <c r="BW46" s="13"/>
      <c r="BX46" s="13"/>
      <c r="BY46" s="13"/>
      <c r="BZ46" s="13"/>
      <c r="CA46" s="13"/>
      <c r="CB46" s="13"/>
      <c r="CC46" s="13"/>
      <c r="DO46" t="s">
        <v>54</v>
      </c>
      <c r="DP46">
        <v>87.88</v>
      </c>
      <c r="DQ46">
        <v>93.52</v>
      </c>
    </row>
    <row r="47" spans="53:307" x14ac:dyDescent="0.3">
      <c r="BV47" s="13"/>
      <c r="BW47" s="13"/>
      <c r="BX47" s="13"/>
      <c r="BY47" s="13"/>
      <c r="BZ47" s="13"/>
      <c r="CA47" s="13"/>
      <c r="CB47" s="13"/>
      <c r="CC47" s="13"/>
      <c r="DO47" t="s">
        <v>55</v>
      </c>
      <c r="DP47">
        <v>80.64</v>
      </c>
      <c r="DQ47">
        <v>85.96</v>
      </c>
    </row>
    <row r="48" spans="53:307" x14ac:dyDescent="0.3">
      <c r="BP48" t="s">
        <v>26</v>
      </c>
      <c r="BV48" s="13"/>
      <c r="BW48" s="13"/>
      <c r="BX48" s="13"/>
      <c r="BY48" s="13"/>
      <c r="BZ48" s="13"/>
      <c r="CA48" s="13"/>
      <c r="CB48" s="13"/>
      <c r="CC48" s="13"/>
      <c r="DP48" t="s">
        <v>57</v>
      </c>
      <c r="DQ48" t="s">
        <v>58</v>
      </c>
    </row>
    <row r="49" spans="1:273" x14ac:dyDescent="0.3">
      <c r="BV49" s="13"/>
      <c r="BW49" s="13"/>
      <c r="BX49" s="13"/>
      <c r="BY49" s="13"/>
      <c r="BZ49" s="13"/>
      <c r="CA49" s="13"/>
      <c r="CB49" s="13"/>
      <c r="CC49" s="13"/>
    </row>
    <row r="50" spans="1:273" x14ac:dyDescent="0.3">
      <c r="BV50" s="13"/>
      <c r="BW50" s="13"/>
      <c r="BX50" s="13"/>
      <c r="BY50" s="13"/>
      <c r="BZ50" s="13"/>
      <c r="CA50" s="13"/>
      <c r="CB50" s="13"/>
      <c r="CC50" s="13"/>
      <c r="EJ50">
        <v>100</v>
      </c>
    </row>
    <row r="51" spans="1:273" x14ac:dyDescent="0.3">
      <c r="BV51" s="13"/>
      <c r="BW51" s="13"/>
      <c r="BX51" s="13"/>
      <c r="BY51" s="13"/>
      <c r="BZ51" s="13"/>
      <c r="CA51" s="13"/>
      <c r="CB51" s="13"/>
      <c r="CC51" s="13"/>
    </row>
    <row r="52" spans="1:273" x14ac:dyDescent="0.3">
      <c r="BV52" s="13" t="s">
        <v>19</v>
      </c>
      <c r="BW52" s="13"/>
      <c r="BX52" s="13"/>
      <c r="BY52" s="13"/>
      <c r="BZ52" s="13"/>
      <c r="CA52" s="13"/>
      <c r="CB52" s="13"/>
      <c r="CC52" s="13"/>
      <c r="CF52" s="7" t="s">
        <v>115</v>
      </c>
      <c r="CG52" s="7">
        <v>1</v>
      </c>
      <c r="CH52" s="7">
        <v>10</v>
      </c>
      <c r="CI52" s="7">
        <v>50</v>
      </c>
      <c r="CJ52" s="12">
        <v>100</v>
      </c>
      <c r="CK52" s="12">
        <v>200</v>
      </c>
      <c r="CL52" s="12">
        <v>400</v>
      </c>
      <c r="CM52" s="12">
        <v>500</v>
      </c>
      <c r="CN52" s="12">
        <v>600</v>
      </c>
      <c r="CO52" s="12">
        <v>1000</v>
      </c>
      <c r="CP52" s="12">
        <v>1500</v>
      </c>
      <c r="DI52" t="s">
        <v>39</v>
      </c>
      <c r="DM52" s="28"/>
      <c r="DN52" s="28"/>
      <c r="DO52" s="28"/>
      <c r="DS52" s="1" t="s">
        <v>40</v>
      </c>
    </row>
    <row r="53" spans="1:273" x14ac:dyDescent="0.3">
      <c r="A53">
        <v>1</v>
      </c>
      <c r="B53">
        <v>3.2904</v>
      </c>
      <c r="BV53" s="17"/>
      <c r="CF53" s="7" t="s">
        <v>114</v>
      </c>
      <c r="CG53" s="25">
        <v>10.84</v>
      </c>
      <c r="CH53" s="25">
        <v>12.78</v>
      </c>
      <c r="CI53" s="25">
        <v>30.14</v>
      </c>
      <c r="CJ53" s="25">
        <v>60.64</v>
      </c>
      <c r="CK53" s="25">
        <v>66.56</v>
      </c>
      <c r="CL53" s="25">
        <v>66.52</v>
      </c>
      <c r="CM53" s="25">
        <v>66.14</v>
      </c>
      <c r="CN53" s="25">
        <v>66.02</v>
      </c>
      <c r="CO53" s="25">
        <v>65.959999999999994</v>
      </c>
      <c r="CP53" s="25">
        <v>65.94</v>
      </c>
      <c r="DI53" t="s">
        <v>47</v>
      </c>
      <c r="DM53" s="28"/>
      <c r="DN53" s="28"/>
      <c r="DS53" t="s">
        <v>46</v>
      </c>
    </row>
    <row r="54" spans="1:273" x14ac:dyDescent="0.3">
      <c r="A54">
        <v>2</v>
      </c>
      <c r="B54">
        <v>1.7445999999999999</v>
      </c>
      <c r="DJ54" t="s">
        <v>34</v>
      </c>
      <c r="DK54">
        <v>1</v>
      </c>
      <c r="DL54">
        <v>79.760000000000005</v>
      </c>
      <c r="DN54" s="21">
        <v>1</v>
      </c>
      <c r="DO54" s="21">
        <v>79.760000000000005</v>
      </c>
    </row>
    <row r="55" spans="1:273" x14ac:dyDescent="0.3">
      <c r="A55">
        <v>3</v>
      </c>
      <c r="B55">
        <v>1.4271</v>
      </c>
      <c r="BU55" t="s">
        <v>24</v>
      </c>
      <c r="BV55" s="7">
        <v>1</v>
      </c>
      <c r="BW55" s="7">
        <v>10</v>
      </c>
      <c r="BX55" s="7">
        <v>50</v>
      </c>
      <c r="BY55" s="12">
        <v>100</v>
      </c>
      <c r="BZ55" s="12">
        <v>200</v>
      </c>
      <c r="CA55" s="12">
        <v>400</v>
      </c>
      <c r="CB55" s="12">
        <v>500</v>
      </c>
      <c r="CC55" s="12">
        <v>600</v>
      </c>
      <c r="CD55" s="12">
        <v>1000</v>
      </c>
      <c r="CE55" s="12">
        <v>1500</v>
      </c>
      <c r="DK55">
        <v>2</v>
      </c>
      <c r="DL55">
        <v>88.96</v>
      </c>
      <c r="DN55" s="21">
        <v>2</v>
      </c>
      <c r="DO55" s="21">
        <v>91.68</v>
      </c>
      <c r="DS55">
        <v>5</v>
      </c>
      <c r="DT55">
        <v>79.400000000000006</v>
      </c>
    </row>
    <row r="56" spans="1:273" x14ac:dyDescent="0.3">
      <c r="A56">
        <v>4</v>
      </c>
      <c r="B56">
        <v>1.3525</v>
      </c>
      <c r="BU56" t="s">
        <v>20</v>
      </c>
      <c r="BV56" s="12">
        <v>10.78</v>
      </c>
      <c r="BW56" s="12">
        <v>12.82</v>
      </c>
      <c r="BX56" s="12">
        <v>30.04</v>
      </c>
      <c r="BY56" s="12">
        <v>55.64</v>
      </c>
      <c r="BZ56" s="12">
        <v>64.98</v>
      </c>
      <c r="CA56" s="12">
        <v>67.72</v>
      </c>
      <c r="CB56" s="12">
        <v>67.760000000000005</v>
      </c>
      <c r="CC56" s="12">
        <v>67.64</v>
      </c>
      <c r="CD56" s="12">
        <v>67.58</v>
      </c>
      <c r="CE56" s="12">
        <v>67.56</v>
      </c>
      <c r="DK56">
        <v>3</v>
      </c>
      <c r="DL56">
        <v>90.44</v>
      </c>
      <c r="DN56" s="21">
        <v>5</v>
      </c>
      <c r="DO56" s="21">
        <v>92.16</v>
      </c>
      <c r="DS56">
        <v>10</v>
      </c>
      <c r="DT56">
        <v>90.08</v>
      </c>
    </row>
    <row r="57" spans="1:273" x14ac:dyDescent="0.3">
      <c r="A57" t="s">
        <v>2</v>
      </c>
      <c r="B57">
        <v>20.377600000000001</v>
      </c>
      <c r="BV57" s="17"/>
      <c r="BW57" s="17"/>
      <c r="BX57" s="17"/>
      <c r="BY57" s="17"/>
      <c r="BZ57" s="17"/>
      <c r="CA57" s="17"/>
      <c r="CB57" s="17"/>
      <c r="CC57" s="17"/>
      <c r="CD57" s="17"/>
      <c r="CE57" s="17"/>
      <c r="DK57">
        <v>4</v>
      </c>
      <c r="DL57">
        <v>89.92</v>
      </c>
      <c r="DN57" s="21">
        <v>10</v>
      </c>
      <c r="DO57" s="21">
        <v>94.96</v>
      </c>
      <c r="DS57">
        <v>15</v>
      </c>
      <c r="DT57">
        <v>91.68</v>
      </c>
      <c r="JM57" t="s">
        <v>104</v>
      </c>
    </row>
    <row r="58" spans="1:273" x14ac:dyDescent="0.3">
      <c r="DK58">
        <v>5</v>
      </c>
      <c r="DL58">
        <v>84.21</v>
      </c>
      <c r="DN58" s="21">
        <v>15</v>
      </c>
      <c r="DO58" s="21">
        <v>92.48</v>
      </c>
      <c r="DS58">
        <v>20</v>
      </c>
      <c r="DT58">
        <v>92.6</v>
      </c>
      <c r="EJ58">
        <v>1000</v>
      </c>
      <c r="JM58" t="s">
        <v>105</v>
      </c>
    </row>
    <row r="59" spans="1:273" x14ac:dyDescent="0.3">
      <c r="DK59">
        <v>6</v>
      </c>
      <c r="DL59">
        <v>75.319999999999993</v>
      </c>
      <c r="DN59" s="21">
        <v>20</v>
      </c>
      <c r="DO59" s="21">
        <v>69.92</v>
      </c>
      <c r="DS59">
        <v>25</v>
      </c>
      <c r="DT59">
        <v>93.72</v>
      </c>
    </row>
    <row r="60" spans="1:273" x14ac:dyDescent="0.3">
      <c r="A60" t="s">
        <v>122</v>
      </c>
      <c r="DN60" s="21">
        <v>25</v>
      </c>
      <c r="DO60" s="21">
        <v>27.92</v>
      </c>
      <c r="DS60">
        <v>50</v>
      </c>
      <c r="DT60">
        <v>95.92</v>
      </c>
    </row>
    <row r="61" spans="1:273" x14ac:dyDescent="0.3">
      <c r="B61">
        <v>1</v>
      </c>
      <c r="C61">
        <v>2</v>
      </c>
      <c r="D61">
        <v>3</v>
      </c>
      <c r="E61">
        <v>4</v>
      </c>
      <c r="F61">
        <v>5</v>
      </c>
      <c r="G61">
        <v>6</v>
      </c>
      <c r="H61">
        <v>7</v>
      </c>
      <c r="I61">
        <v>8</v>
      </c>
      <c r="J61">
        <v>9</v>
      </c>
      <c r="K61">
        <v>10</v>
      </c>
      <c r="L61">
        <v>11</v>
      </c>
      <c r="M61">
        <v>12</v>
      </c>
      <c r="N61">
        <v>13</v>
      </c>
      <c r="O61">
        <v>14</v>
      </c>
      <c r="P61">
        <v>15</v>
      </c>
      <c r="Q61">
        <v>16</v>
      </c>
      <c r="R61">
        <v>17</v>
      </c>
      <c r="S61">
        <v>18</v>
      </c>
      <c r="T61">
        <v>19</v>
      </c>
      <c r="U61">
        <v>20</v>
      </c>
      <c r="V61">
        <v>21</v>
      </c>
      <c r="W61">
        <v>22</v>
      </c>
      <c r="X61">
        <v>23</v>
      </c>
      <c r="Y61">
        <v>24</v>
      </c>
      <c r="Z61">
        <v>25</v>
      </c>
      <c r="AA61">
        <v>26</v>
      </c>
      <c r="AB61">
        <v>27</v>
      </c>
      <c r="AC61">
        <v>28</v>
      </c>
      <c r="AD61">
        <v>29</v>
      </c>
      <c r="AE61">
        <v>30</v>
      </c>
      <c r="AF61">
        <v>31</v>
      </c>
      <c r="AG61">
        <v>32</v>
      </c>
      <c r="AH61">
        <v>33</v>
      </c>
      <c r="AI61">
        <v>34</v>
      </c>
      <c r="AJ61">
        <v>35</v>
      </c>
      <c r="AK61">
        <v>36</v>
      </c>
      <c r="AL61">
        <v>37</v>
      </c>
      <c r="AM61">
        <v>38</v>
      </c>
      <c r="AN61">
        <v>39</v>
      </c>
      <c r="AO61">
        <v>40</v>
      </c>
      <c r="AP61">
        <v>41</v>
      </c>
      <c r="AQ61">
        <v>42</v>
      </c>
      <c r="AR61">
        <v>43</v>
      </c>
      <c r="AS61">
        <v>44</v>
      </c>
      <c r="AT61">
        <v>45</v>
      </c>
      <c r="AU61">
        <v>46</v>
      </c>
      <c r="AV61">
        <v>47</v>
      </c>
      <c r="AW61">
        <v>48</v>
      </c>
      <c r="AX61">
        <v>49</v>
      </c>
      <c r="AY61">
        <v>50</v>
      </c>
      <c r="BB61" s="1">
        <v>256</v>
      </c>
      <c r="BP61" t="s">
        <v>21</v>
      </c>
      <c r="BV61" t="s">
        <v>25</v>
      </c>
      <c r="BW61">
        <v>1</v>
      </c>
      <c r="BX61">
        <v>5</v>
      </c>
      <c r="BY61">
        <v>10</v>
      </c>
      <c r="BZ61">
        <v>15</v>
      </c>
      <c r="CA61">
        <v>20</v>
      </c>
      <c r="CB61">
        <v>25</v>
      </c>
      <c r="CC61">
        <v>30</v>
      </c>
      <c r="CD61">
        <v>35</v>
      </c>
      <c r="CE61">
        <v>40</v>
      </c>
      <c r="CF61">
        <v>45</v>
      </c>
      <c r="CG61">
        <v>50</v>
      </c>
      <c r="CH61">
        <v>55</v>
      </c>
      <c r="CI61">
        <v>60</v>
      </c>
      <c r="CJ61">
        <v>65</v>
      </c>
      <c r="CK61">
        <v>70</v>
      </c>
      <c r="CL61">
        <v>75</v>
      </c>
      <c r="CM61">
        <v>80</v>
      </c>
      <c r="CN61">
        <v>85</v>
      </c>
      <c r="CO61">
        <v>90</v>
      </c>
      <c r="CP61">
        <v>95</v>
      </c>
      <c r="CQ61">
        <v>100</v>
      </c>
      <c r="DN61" s="21">
        <v>28</v>
      </c>
      <c r="DO61" s="21">
        <v>15.52</v>
      </c>
      <c r="DS61">
        <v>100</v>
      </c>
      <c r="DT61">
        <v>96.52</v>
      </c>
    </row>
    <row r="62" spans="1:273" x14ac:dyDescent="0.3">
      <c r="B62">
        <v>0.40050000000000002</v>
      </c>
      <c r="C62">
        <v>0.30609999999999998</v>
      </c>
      <c r="D62">
        <v>0.29670000000000002</v>
      </c>
      <c r="E62">
        <v>0.27700000000000002</v>
      </c>
      <c r="F62">
        <v>0.26910000000000001</v>
      </c>
      <c r="G62">
        <v>0.26250000000000001</v>
      </c>
      <c r="H62">
        <v>0.25719999999999998</v>
      </c>
      <c r="I62">
        <v>0.25169999999999998</v>
      </c>
      <c r="J62">
        <v>0.24690000000000001</v>
      </c>
      <c r="K62">
        <v>0.2404</v>
      </c>
      <c r="L62">
        <v>0.2366</v>
      </c>
      <c r="M62">
        <v>0.23280000000000001</v>
      </c>
      <c r="N62">
        <v>0.22889999999999999</v>
      </c>
      <c r="O62">
        <v>0.20630000000000001</v>
      </c>
      <c r="P62">
        <v>0.20119999999999999</v>
      </c>
      <c r="Q62">
        <v>0.19769999999999999</v>
      </c>
      <c r="R62">
        <v>0.19389999999999999</v>
      </c>
      <c r="S62">
        <v>0.19120000000000001</v>
      </c>
      <c r="T62">
        <v>0.1835</v>
      </c>
      <c r="U62">
        <v>0.1804</v>
      </c>
      <c r="V62">
        <v>0.1767</v>
      </c>
      <c r="W62">
        <v>0.1734</v>
      </c>
      <c r="X62">
        <v>0.17100000000000001</v>
      </c>
      <c r="Y62">
        <v>0.16830000000000001</v>
      </c>
      <c r="Z62">
        <v>0.16639999999999999</v>
      </c>
      <c r="AA62">
        <v>0.16109999999999999</v>
      </c>
      <c r="AB62">
        <v>0.15079999999999999</v>
      </c>
      <c r="AC62">
        <v>0.1467</v>
      </c>
      <c r="AD62">
        <v>0.14480000000000001</v>
      </c>
      <c r="AE62">
        <v>0.1406</v>
      </c>
      <c r="AF62">
        <v>0.13619999999999999</v>
      </c>
      <c r="AG62">
        <v>0.13439999999999999</v>
      </c>
      <c r="AH62">
        <v>0.1328</v>
      </c>
      <c r="AI62">
        <v>0.13070000000000001</v>
      </c>
      <c r="AJ62">
        <v>0.12909999999999999</v>
      </c>
      <c r="AK62">
        <v>0.1273</v>
      </c>
      <c r="AL62">
        <v>0.1258</v>
      </c>
      <c r="AM62">
        <v>0.1237</v>
      </c>
      <c r="AN62">
        <v>0.12139999999999999</v>
      </c>
      <c r="AO62">
        <v>0.11890000000000001</v>
      </c>
      <c r="AP62">
        <v>0.11749999999999999</v>
      </c>
      <c r="AQ62">
        <v>0.1162</v>
      </c>
      <c r="AR62">
        <v>0.1149</v>
      </c>
      <c r="AS62">
        <v>0.1134</v>
      </c>
      <c r="AT62">
        <v>0.1094</v>
      </c>
      <c r="AU62">
        <v>0.1082</v>
      </c>
      <c r="AV62">
        <v>0.1056</v>
      </c>
      <c r="AW62">
        <v>0.1043</v>
      </c>
      <c r="AX62">
        <v>0.1028</v>
      </c>
      <c r="AY62">
        <v>0.10100000000000001</v>
      </c>
      <c r="BB62" s="1">
        <f>7.4292*10^-16</f>
        <v>7.4291999999999995E-16</v>
      </c>
      <c r="BP62" t="s">
        <v>22</v>
      </c>
      <c r="BV62" t="s">
        <v>5</v>
      </c>
      <c r="BW62">
        <v>55.68</v>
      </c>
      <c r="BX62">
        <v>76.16</v>
      </c>
      <c r="BY62">
        <v>86.06</v>
      </c>
      <c r="BZ62">
        <v>92.2</v>
      </c>
      <c r="CA62">
        <v>95.66</v>
      </c>
      <c r="CB62">
        <v>96.96</v>
      </c>
      <c r="CC62">
        <v>97.6</v>
      </c>
      <c r="CD62">
        <v>97.86</v>
      </c>
      <c r="CE62">
        <v>98</v>
      </c>
      <c r="CF62">
        <v>98.1</v>
      </c>
      <c r="CG62">
        <v>98.36</v>
      </c>
      <c r="CH62">
        <v>98.38</v>
      </c>
      <c r="CI62">
        <v>98.5</v>
      </c>
      <c r="CJ62">
        <v>98.44</v>
      </c>
      <c r="CK62">
        <v>98.4</v>
      </c>
      <c r="CL62">
        <v>98.44</v>
      </c>
      <c r="CM62">
        <v>98.4</v>
      </c>
      <c r="CN62">
        <v>98.38</v>
      </c>
      <c r="CO62">
        <v>98.4</v>
      </c>
      <c r="CP62">
        <v>98.38</v>
      </c>
      <c r="CQ62">
        <v>98.46</v>
      </c>
    </row>
    <row r="63" spans="1:273" x14ac:dyDescent="0.3">
      <c r="R63" t="s">
        <v>113</v>
      </c>
      <c r="V63">
        <v>1</v>
      </c>
      <c r="Z63">
        <v>2</v>
      </c>
      <c r="AD63">
        <v>3</v>
      </c>
      <c r="AH63">
        <v>4</v>
      </c>
      <c r="BC63" t="s">
        <v>3</v>
      </c>
      <c r="BP63" t="s">
        <v>23</v>
      </c>
      <c r="BV63" t="s">
        <v>6</v>
      </c>
      <c r="BW63">
        <v>64.98</v>
      </c>
      <c r="BX63">
        <v>87.42</v>
      </c>
      <c r="BY63">
        <v>99.28</v>
      </c>
      <c r="BZ63">
        <v>99.78</v>
      </c>
      <c r="CA63">
        <v>99.82</v>
      </c>
      <c r="CB63">
        <v>99.78</v>
      </c>
      <c r="CC63">
        <v>99.78</v>
      </c>
      <c r="CD63">
        <v>99.76</v>
      </c>
      <c r="CE63">
        <v>99.66</v>
      </c>
      <c r="CF63">
        <v>99.58</v>
      </c>
      <c r="CG63">
        <v>99.52</v>
      </c>
      <c r="CH63">
        <v>99.52</v>
      </c>
      <c r="CI63">
        <v>99.5</v>
      </c>
      <c r="CJ63">
        <v>99.5</v>
      </c>
      <c r="CK63">
        <v>99.48</v>
      </c>
      <c r="CL63">
        <v>99.42</v>
      </c>
      <c r="CM63">
        <v>99.4</v>
      </c>
      <c r="CN63">
        <v>99.36</v>
      </c>
      <c r="CO63">
        <v>99.38</v>
      </c>
      <c r="CP63">
        <v>99.3</v>
      </c>
      <c r="CQ63">
        <v>99.26</v>
      </c>
    </row>
    <row r="64" spans="1:273" x14ac:dyDescent="0.3">
      <c r="BW64" s="17"/>
      <c r="BX64" s="17"/>
      <c r="BY64" s="17"/>
      <c r="BZ64" s="17"/>
      <c r="CA64" s="17"/>
      <c r="CB64" s="17"/>
      <c r="CC64" s="17"/>
      <c r="CD64" s="17"/>
      <c r="CE64" s="17"/>
      <c r="CF64" s="17"/>
      <c r="CG64" s="17"/>
      <c r="CH64" s="17"/>
      <c r="CI64" s="17"/>
      <c r="CJ64" s="17"/>
      <c r="CK64" s="17"/>
      <c r="CL64" s="17"/>
      <c r="CM64" s="17"/>
      <c r="CN64" s="17"/>
      <c r="CO64" s="17"/>
      <c r="CP64" s="17"/>
      <c r="CQ64" s="17"/>
    </row>
    <row r="65" spans="68:125" x14ac:dyDescent="0.3">
      <c r="BW65" s="17"/>
      <c r="BX65" s="17"/>
      <c r="BY65" s="17"/>
      <c r="BZ65" s="17"/>
      <c r="CA65" s="17"/>
      <c r="CB65" s="17"/>
      <c r="CC65" s="17"/>
      <c r="CD65" s="17"/>
      <c r="CE65" s="17"/>
      <c r="CF65" s="17"/>
      <c r="CG65" s="17"/>
      <c r="CH65" s="17"/>
      <c r="CI65" s="17"/>
      <c r="CJ65" s="17"/>
      <c r="CK65" s="17"/>
      <c r="CL65" s="17"/>
      <c r="CM65" s="17"/>
      <c r="CN65" s="17"/>
      <c r="CO65" s="17"/>
      <c r="CP65" s="17"/>
      <c r="CQ65" s="17"/>
      <c r="DJ65" t="s">
        <v>59</v>
      </c>
      <c r="DO65" t="s">
        <v>60</v>
      </c>
    </row>
    <row r="66" spans="68:125" x14ac:dyDescent="0.3">
      <c r="BY66" t="s">
        <v>116</v>
      </c>
      <c r="BZ66">
        <v>1</v>
      </c>
      <c r="CA66">
        <v>10</v>
      </c>
      <c r="CB66">
        <v>20</v>
      </c>
      <c r="CC66">
        <v>30</v>
      </c>
      <c r="CD66">
        <v>40</v>
      </c>
      <c r="CE66">
        <v>50</v>
      </c>
      <c r="CF66">
        <v>60</v>
      </c>
      <c r="CG66">
        <v>70</v>
      </c>
      <c r="CH66">
        <v>80</v>
      </c>
      <c r="CI66">
        <v>90</v>
      </c>
      <c r="CJ66">
        <v>100</v>
      </c>
    </row>
    <row r="67" spans="68:125" x14ac:dyDescent="0.3">
      <c r="BY67" t="s">
        <v>5</v>
      </c>
      <c r="BZ67" s="24">
        <v>56.03</v>
      </c>
      <c r="CA67" s="24">
        <v>86.13</v>
      </c>
      <c r="CB67" s="24">
        <v>95.94</v>
      </c>
      <c r="CC67" s="24">
        <v>97.56</v>
      </c>
      <c r="CD67" s="24">
        <v>98.04</v>
      </c>
      <c r="CE67" s="24">
        <v>98.36</v>
      </c>
      <c r="CF67" s="24">
        <v>98.48</v>
      </c>
      <c r="CG67" s="24">
        <v>98.44</v>
      </c>
      <c r="CH67" s="24">
        <v>98.38</v>
      </c>
      <c r="CI67" s="24">
        <v>98.36</v>
      </c>
      <c r="CJ67" s="24">
        <v>98.38</v>
      </c>
      <c r="CK67" s="24"/>
      <c r="DJ67">
        <v>1</v>
      </c>
      <c r="DK67">
        <v>89.76</v>
      </c>
    </row>
    <row r="68" spans="68:125" x14ac:dyDescent="0.3">
      <c r="BY68" t="s">
        <v>116</v>
      </c>
      <c r="BZ68" s="24">
        <v>1</v>
      </c>
      <c r="CA68" s="24">
        <v>5</v>
      </c>
      <c r="CB68" s="24">
        <v>10</v>
      </c>
      <c r="CC68" s="24">
        <v>15</v>
      </c>
      <c r="CD68" s="24">
        <v>20</v>
      </c>
      <c r="CE68" s="24">
        <v>25</v>
      </c>
      <c r="CF68" s="24">
        <v>30</v>
      </c>
      <c r="CG68" s="24">
        <v>35</v>
      </c>
      <c r="CH68" s="24">
        <v>40</v>
      </c>
      <c r="CI68" s="24">
        <v>45</v>
      </c>
      <c r="CJ68" s="24">
        <v>50</v>
      </c>
      <c r="CK68" s="24"/>
      <c r="DK68">
        <v>2</v>
      </c>
      <c r="DL68">
        <v>97.96</v>
      </c>
      <c r="DT68">
        <v>30</v>
      </c>
      <c r="DU68">
        <v>91.4</v>
      </c>
    </row>
    <row r="69" spans="68:125" x14ac:dyDescent="0.3">
      <c r="BP69" t="s">
        <v>27</v>
      </c>
      <c r="BY69" t="s">
        <v>6</v>
      </c>
      <c r="BZ69" s="24">
        <v>65.05</v>
      </c>
      <c r="CA69" s="24">
        <v>87.38</v>
      </c>
      <c r="CB69" s="24">
        <v>99.18</v>
      </c>
      <c r="CC69" s="24">
        <v>99.74</v>
      </c>
      <c r="CD69" s="24">
        <v>99.8</v>
      </c>
      <c r="CE69" s="24">
        <v>99.76</v>
      </c>
      <c r="CF69" s="24">
        <v>99.75</v>
      </c>
      <c r="CG69" s="24">
        <v>99.72</v>
      </c>
      <c r="CH69" s="24">
        <v>99.68</v>
      </c>
      <c r="CI69" s="24">
        <v>99.6</v>
      </c>
      <c r="CJ69" s="24">
        <v>99.54</v>
      </c>
      <c r="CK69" s="24"/>
      <c r="CL69" s="17"/>
      <c r="CM69" s="17"/>
      <c r="CN69" s="17"/>
      <c r="CO69" s="17"/>
      <c r="CP69" s="17"/>
      <c r="CQ69" s="17"/>
      <c r="CR69" s="17"/>
      <c r="CS69" s="17"/>
      <c r="CT69" s="17"/>
      <c r="DK69">
        <v>3</v>
      </c>
      <c r="DL69">
        <v>97.12</v>
      </c>
      <c r="DT69">
        <v>40</v>
      </c>
      <c r="DU69">
        <v>91.64</v>
      </c>
    </row>
    <row r="70" spans="68:125" x14ac:dyDescent="0.3">
      <c r="BP70" t="s">
        <v>31</v>
      </c>
      <c r="DT70">
        <v>50</v>
      </c>
      <c r="DU70">
        <v>91.64</v>
      </c>
    </row>
    <row r="71" spans="68:125" x14ac:dyDescent="0.3">
      <c r="DT71">
        <v>60</v>
      </c>
      <c r="DU71">
        <v>91.36</v>
      </c>
    </row>
    <row r="72" spans="68:125" x14ac:dyDescent="0.3">
      <c r="BT72" t="s">
        <v>28</v>
      </c>
      <c r="BV72" t="s">
        <v>16</v>
      </c>
      <c r="BW72" s="7">
        <v>10</v>
      </c>
      <c r="BX72" s="7">
        <v>20</v>
      </c>
      <c r="BY72" s="7">
        <v>50</v>
      </c>
      <c r="BZ72" s="7">
        <v>100</v>
      </c>
      <c r="CA72" s="7">
        <v>200</v>
      </c>
      <c r="CB72" s="7">
        <v>300</v>
      </c>
      <c r="CC72" s="7"/>
      <c r="CD72" s="7"/>
      <c r="DT72">
        <v>80</v>
      </c>
      <c r="DU72">
        <v>90.72</v>
      </c>
    </row>
    <row r="73" spans="68:125" x14ac:dyDescent="0.3">
      <c r="BV73" t="s">
        <v>117</v>
      </c>
      <c r="BW73">
        <v>97.23</v>
      </c>
      <c r="BX73">
        <v>99.32</v>
      </c>
      <c r="BY73">
        <v>99.85</v>
      </c>
      <c r="BZ73">
        <v>99.88</v>
      </c>
      <c r="CA73" s="12">
        <v>99.81</v>
      </c>
      <c r="CB73" s="12">
        <v>99.78</v>
      </c>
      <c r="CC73" s="12"/>
      <c r="CD73" s="12"/>
      <c r="DT73">
        <v>100</v>
      </c>
      <c r="DU73">
        <v>90.6</v>
      </c>
    </row>
    <row r="75" spans="68:125" x14ac:dyDescent="0.3">
      <c r="DP75" t="s">
        <v>61</v>
      </c>
    </row>
    <row r="76" spans="68:125" x14ac:dyDescent="0.3">
      <c r="BP76" t="s">
        <v>30</v>
      </c>
      <c r="BT76" t="s">
        <v>29</v>
      </c>
      <c r="BV76" t="s">
        <v>119</v>
      </c>
      <c r="BW76">
        <v>20</v>
      </c>
      <c r="BX76">
        <v>40</v>
      </c>
      <c r="BY76">
        <v>80</v>
      </c>
      <c r="BZ76">
        <v>90</v>
      </c>
      <c r="CA76">
        <v>100</v>
      </c>
      <c r="CB76">
        <v>150</v>
      </c>
      <c r="CC76">
        <v>200</v>
      </c>
    </row>
    <row r="77" spans="68:125" x14ac:dyDescent="0.3">
      <c r="BV77" t="s">
        <v>120</v>
      </c>
      <c r="BW77">
        <v>10</v>
      </c>
      <c r="BX77">
        <v>20</v>
      </c>
      <c r="BY77">
        <v>40</v>
      </c>
      <c r="BZ77">
        <v>45</v>
      </c>
      <c r="CA77">
        <v>50</v>
      </c>
      <c r="CB77">
        <v>75</v>
      </c>
      <c r="CC77">
        <v>100</v>
      </c>
      <c r="DI77" t="s">
        <v>66</v>
      </c>
    </row>
    <row r="78" spans="68:125" x14ac:dyDescent="0.3">
      <c r="BV78" t="s">
        <v>118</v>
      </c>
      <c r="BW78">
        <v>95.41</v>
      </c>
      <c r="BX78">
        <v>99.72</v>
      </c>
      <c r="BY78">
        <v>99.86</v>
      </c>
      <c r="BZ78">
        <v>99.81</v>
      </c>
      <c r="CA78">
        <v>99.76</v>
      </c>
      <c r="CB78">
        <v>99.73</v>
      </c>
      <c r="CC78">
        <v>99.7</v>
      </c>
      <c r="DJ78" t="s">
        <v>62</v>
      </c>
      <c r="DK78">
        <v>91.68</v>
      </c>
      <c r="DO78" t="s">
        <v>67</v>
      </c>
      <c r="DR78" t="s">
        <v>70</v>
      </c>
    </row>
    <row r="79" spans="68:125" x14ac:dyDescent="0.3">
      <c r="DJ79" t="s">
        <v>63</v>
      </c>
      <c r="DK79">
        <v>68.48</v>
      </c>
      <c r="DO79" t="s">
        <v>68</v>
      </c>
      <c r="DP79">
        <v>91.68</v>
      </c>
      <c r="DR79">
        <v>0</v>
      </c>
      <c r="DS79">
        <v>91.68</v>
      </c>
    </row>
    <row r="80" spans="68:125" x14ac:dyDescent="0.3">
      <c r="BP80" t="s">
        <v>33</v>
      </c>
      <c r="BT80" t="s">
        <v>32</v>
      </c>
      <c r="BU80" t="s">
        <v>119</v>
      </c>
      <c r="BV80">
        <v>20</v>
      </c>
      <c r="BW80">
        <v>40</v>
      </c>
      <c r="BX80">
        <v>80</v>
      </c>
      <c r="BY80">
        <v>100</v>
      </c>
      <c r="BZ80">
        <v>160</v>
      </c>
      <c r="CA80">
        <v>200</v>
      </c>
      <c r="DJ80" t="s">
        <v>64</v>
      </c>
      <c r="DK80">
        <v>91.6</v>
      </c>
      <c r="DO80" t="s">
        <v>69</v>
      </c>
      <c r="DP80">
        <v>70.44</v>
      </c>
      <c r="DR80">
        <v>5</v>
      </c>
      <c r="DS80">
        <v>91.12</v>
      </c>
    </row>
    <row r="81" spans="68:123" x14ac:dyDescent="0.3">
      <c r="BU81" t="s">
        <v>120</v>
      </c>
      <c r="BV81">
        <v>10</v>
      </c>
      <c r="BW81">
        <v>20</v>
      </c>
      <c r="BX81">
        <v>40</v>
      </c>
      <c r="BY81">
        <v>50</v>
      </c>
      <c r="BZ81">
        <v>80</v>
      </c>
      <c r="CA81">
        <v>100</v>
      </c>
      <c r="DJ81" t="s">
        <v>65</v>
      </c>
      <c r="DK81">
        <v>91.64</v>
      </c>
      <c r="DR81">
        <v>10</v>
      </c>
      <c r="DS81">
        <v>91.12</v>
      </c>
    </row>
    <row r="82" spans="68:123" x14ac:dyDescent="0.3">
      <c r="BU82" t="s">
        <v>121</v>
      </c>
      <c r="BV82">
        <v>5</v>
      </c>
      <c r="BW82">
        <v>10</v>
      </c>
      <c r="BX82">
        <v>20</v>
      </c>
      <c r="BY82">
        <v>25</v>
      </c>
      <c r="BZ82">
        <v>40</v>
      </c>
      <c r="CA82">
        <v>50</v>
      </c>
      <c r="DR82">
        <v>2</v>
      </c>
      <c r="DS82">
        <v>90.8</v>
      </c>
    </row>
    <row r="83" spans="68:123" x14ac:dyDescent="0.3">
      <c r="BU83" t="s">
        <v>118</v>
      </c>
      <c r="BV83">
        <v>87.43</v>
      </c>
      <c r="BW83">
        <v>97.62</v>
      </c>
      <c r="BX83">
        <v>98.72</v>
      </c>
      <c r="BY83">
        <v>98.96</v>
      </c>
      <c r="BZ83">
        <v>99.88</v>
      </c>
      <c r="CA83">
        <v>99.46</v>
      </c>
      <c r="DR83">
        <v>3</v>
      </c>
      <c r="DS83">
        <v>90.92</v>
      </c>
    </row>
    <row r="84" spans="68:123" x14ac:dyDescent="0.3">
      <c r="DR84">
        <v>4</v>
      </c>
      <c r="DS84">
        <v>0.91</v>
      </c>
    </row>
    <row r="85" spans="68:123" ht="15" thickBot="1" x14ac:dyDescent="0.35"/>
    <row r="86" spans="68:123" x14ac:dyDescent="0.3">
      <c r="BP86" s="4" t="s">
        <v>15</v>
      </c>
      <c r="BQ86" s="4"/>
      <c r="BR86" s="4" t="s">
        <v>11</v>
      </c>
      <c r="BS86" s="4" t="s">
        <v>16</v>
      </c>
      <c r="BT86" s="4">
        <v>10</v>
      </c>
      <c r="BU86" s="4">
        <v>50</v>
      </c>
      <c r="BV86" s="4">
        <v>100</v>
      </c>
      <c r="BW86" s="4">
        <v>150</v>
      </c>
      <c r="BX86" s="4">
        <v>200</v>
      </c>
      <c r="BY86" s="4">
        <v>250</v>
      </c>
      <c r="BZ86" s="4">
        <v>300</v>
      </c>
    </row>
    <row r="87" spans="68:123" x14ac:dyDescent="0.3">
      <c r="BP87" s="7"/>
      <c r="BQ87" s="7"/>
      <c r="BR87" s="7"/>
      <c r="BS87" s="7" t="s">
        <v>117</v>
      </c>
      <c r="BT87">
        <v>88.56</v>
      </c>
      <c r="BU87">
        <v>96.23</v>
      </c>
      <c r="BV87" s="12">
        <v>96.82</v>
      </c>
      <c r="BW87" s="12">
        <v>97.72</v>
      </c>
      <c r="BX87" s="12">
        <v>97.87</v>
      </c>
      <c r="BY87" s="12">
        <v>97.13</v>
      </c>
      <c r="BZ87" s="12">
        <v>96.62</v>
      </c>
    </row>
    <row r="88" spans="68:123" x14ac:dyDescent="0.3">
      <c r="BV88" s="12"/>
      <c r="BW88" s="12"/>
      <c r="BX88" s="12"/>
      <c r="BY88" s="12"/>
      <c r="BZ88" s="12"/>
      <c r="DJ88" t="s">
        <v>71</v>
      </c>
    </row>
    <row r="89" spans="68:123" x14ac:dyDescent="0.3">
      <c r="DJ89" t="s">
        <v>72</v>
      </c>
      <c r="DL89">
        <v>91.68</v>
      </c>
    </row>
    <row r="90" spans="68:123" x14ac:dyDescent="0.3">
      <c r="BR90" t="s">
        <v>34</v>
      </c>
      <c r="BS90" t="s">
        <v>119</v>
      </c>
      <c r="BT90" s="12">
        <v>20</v>
      </c>
      <c r="BU90" s="12">
        <v>50</v>
      </c>
      <c r="BV90" s="12">
        <v>100</v>
      </c>
      <c r="BW90" s="12">
        <v>120</v>
      </c>
      <c r="BX90" s="12">
        <v>150</v>
      </c>
      <c r="BY90" s="12"/>
      <c r="BZ90" s="12"/>
      <c r="CA90" s="12"/>
      <c r="CB90" s="18"/>
      <c r="CC90" s="13"/>
    </row>
    <row r="91" spans="68:123" x14ac:dyDescent="0.3">
      <c r="BS91" t="s">
        <v>120</v>
      </c>
      <c r="BT91" s="12">
        <v>10</v>
      </c>
      <c r="BU91" s="12">
        <v>25</v>
      </c>
      <c r="BV91" s="12">
        <v>50</v>
      </c>
      <c r="BW91" s="12">
        <v>60</v>
      </c>
      <c r="BX91" s="12">
        <v>75</v>
      </c>
      <c r="BY91" s="12"/>
      <c r="BZ91" s="12"/>
      <c r="CA91" s="12"/>
      <c r="CB91" s="18"/>
      <c r="CC91" s="13"/>
      <c r="DJ91" t="s">
        <v>73</v>
      </c>
      <c r="DL91">
        <v>65.8</v>
      </c>
    </row>
    <row r="92" spans="68:123" x14ac:dyDescent="0.3">
      <c r="BS92" t="s">
        <v>117</v>
      </c>
      <c r="BT92" s="12">
        <v>87.63</v>
      </c>
      <c r="BU92" s="12">
        <v>95.97</v>
      </c>
      <c r="BV92" s="12">
        <v>97.24</v>
      </c>
      <c r="BW92" s="12">
        <v>96.68</v>
      </c>
      <c r="BX92" s="12">
        <v>92.1</v>
      </c>
      <c r="BY92" s="12"/>
      <c r="BZ92" s="12"/>
      <c r="CA92" s="12"/>
      <c r="CB92" s="18"/>
      <c r="CC92" s="13"/>
      <c r="DJ92" t="s">
        <v>74</v>
      </c>
      <c r="DK92">
        <v>10</v>
      </c>
      <c r="DL92">
        <v>67.64</v>
      </c>
    </row>
    <row r="93" spans="68:123" x14ac:dyDescent="0.3">
      <c r="BT93" s="12"/>
      <c r="BU93" s="12"/>
      <c r="BV93" s="12"/>
      <c r="BW93" s="12"/>
      <c r="BX93" s="12"/>
      <c r="BY93" s="13"/>
      <c r="BZ93" s="13"/>
      <c r="CA93" s="13"/>
      <c r="CB93" s="13"/>
      <c r="CC93" s="13"/>
      <c r="DK93">
        <v>20</v>
      </c>
      <c r="DL93">
        <v>67.760000000000005</v>
      </c>
    </row>
    <row r="94" spans="68:123" x14ac:dyDescent="0.3">
      <c r="BS94" t="s">
        <v>119</v>
      </c>
      <c r="BT94">
        <v>10</v>
      </c>
      <c r="BU94">
        <v>25</v>
      </c>
      <c r="BV94">
        <v>50</v>
      </c>
      <c r="BW94">
        <v>75</v>
      </c>
      <c r="BX94">
        <v>100</v>
      </c>
      <c r="DK94">
        <v>50</v>
      </c>
      <c r="DL94">
        <v>69.36</v>
      </c>
    </row>
    <row r="95" spans="68:123" x14ac:dyDescent="0.3">
      <c r="BS95" t="s">
        <v>120</v>
      </c>
      <c r="BT95">
        <v>10</v>
      </c>
      <c r="BU95">
        <v>25</v>
      </c>
      <c r="BV95">
        <v>50</v>
      </c>
      <c r="BW95">
        <v>75</v>
      </c>
      <c r="BX95">
        <v>100</v>
      </c>
      <c r="DK95">
        <v>100</v>
      </c>
      <c r="DL95">
        <v>71.400000000000006</v>
      </c>
    </row>
    <row r="96" spans="68:123" x14ac:dyDescent="0.3">
      <c r="BS96" t="s">
        <v>117</v>
      </c>
      <c r="BT96">
        <v>70.81</v>
      </c>
      <c r="BU96">
        <v>94.62</v>
      </c>
      <c r="BV96">
        <v>96.86</v>
      </c>
      <c r="BW96">
        <v>95.82</v>
      </c>
      <c r="BX96">
        <v>94.16</v>
      </c>
    </row>
    <row r="97" spans="114:116" x14ac:dyDescent="0.3">
      <c r="DJ97" t="s">
        <v>75</v>
      </c>
      <c r="DL97">
        <v>88.96</v>
      </c>
    </row>
    <row r="98" spans="114:116" x14ac:dyDescent="0.3">
      <c r="DJ98" t="s">
        <v>76</v>
      </c>
      <c r="DK98">
        <v>100</v>
      </c>
      <c r="DL98">
        <v>89.32</v>
      </c>
    </row>
    <row r="129" spans="1:10" x14ac:dyDescent="0.3">
      <c r="A129">
        <v>3.2904441513420601</v>
      </c>
      <c r="C129">
        <f>SUM(A129:A384)</f>
        <v>20.377572367256064</v>
      </c>
      <c r="E129">
        <v>20.377572367256064</v>
      </c>
      <c r="F129">
        <v>1</v>
      </c>
      <c r="G129">
        <v>3.2904</v>
      </c>
      <c r="H129">
        <v>0.40050000000000002</v>
      </c>
      <c r="I129">
        <f>$C$129-G129</f>
        <v>17.087172367256066</v>
      </c>
      <c r="J129">
        <f>H129/I129</f>
        <v>2.3438635216641995E-2</v>
      </c>
    </row>
    <row r="130" spans="1:10" x14ac:dyDescent="0.3">
      <c r="A130">
        <v>1.74456103801895</v>
      </c>
      <c r="C130">
        <f>SUM(A129:A178)</f>
        <v>18.634804541690201</v>
      </c>
      <c r="E130">
        <v>18.634804541690201</v>
      </c>
      <c r="F130">
        <v>2</v>
      </c>
      <c r="G130">
        <v>5.0350000000000001</v>
      </c>
      <c r="H130">
        <v>0.30609999999999998</v>
      </c>
      <c r="I130">
        <f t="shared" ref="I130:I193" si="0">$C$129-G130</f>
        <v>15.342572367256064</v>
      </c>
      <c r="J130">
        <f t="shared" ref="J130:J193" si="1">H130/I130</f>
        <v>1.995102207588572E-2</v>
      </c>
    </row>
    <row r="131" spans="1:10" x14ac:dyDescent="0.3">
      <c r="A131">
        <v>1.42705537083059</v>
      </c>
      <c r="F131">
        <v>3</v>
      </c>
      <c r="G131">
        <v>6.4621000000000004</v>
      </c>
      <c r="H131">
        <v>0.29670000000000002</v>
      </c>
      <c r="I131">
        <f t="shared" si="0"/>
        <v>13.915472367256065</v>
      </c>
      <c r="J131">
        <f t="shared" si="1"/>
        <v>2.1321590253605246E-2</v>
      </c>
    </row>
    <row r="132" spans="1:10" x14ac:dyDescent="0.3">
      <c r="A132">
        <v>1.3524624245382499</v>
      </c>
      <c r="F132">
        <v>4</v>
      </c>
      <c r="G132">
        <v>7.8144999999999998</v>
      </c>
      <c r="H132">
        <v>0.27700000000000002</v>
      </c>
      <c r="I132">
        <f t="shared" si="0"/>
        <v>12.563072367256066</v>
      </c>
      <c r="J132">
        <f t="shared" si="1"/>
        <v>2.2048746668208545E-2</v>
      </c>
    </row>
    <row r="133" spans="1:10" x14ac:dyDescent="0.3">
      <c r="A133">
        <v>0.93894318153034495</v>
      </c>
      <c r="F133">
        <v>5</v>
      </c>
      <c r="G133">
        <v>8.7535000000000007</v>
      </c>
      <c r="H133">
        <v>0.26910000000000001</v>
      </c>
      <c r="I133">
        <f t="shared" si="0"/>
        <v>11.624072367256064</v>
      </c>
      <c r="J133">
        <f t="shared" si="1"/>
        <v>2.3150234401329933E-2</v>
      </c>
    </row>
    <row r="134" spans="1:10" x14ac:dyDescent="0.3">
      <c r="A134">
        <v>0.79732379673540499</v>
      </c>
      <c r="F134">
        <v>6</v>
      </c>
      <c r="G134">
        <v>9.5508000000000006</v>
      </c>
      <c r="H134">
        <v>0.26250000000000001</v>
      </c>
      <c r="I134">
        <f t="shared" si="0"/>
        <v>10.826772367256064</v>
      </c>
      <c r="J134">
        <f t="shared" si="1"/>
        <v>2.4245452947167484E-2</v>
      </c>
    </row>
    <row r="135" spans="1:10" x14ac:dyDescent="0.3">
      <c r="A135">
        <v>0.70472004194401605</v>
      </c>
      <c r="F135">
        <v>7</v>
      </c>
      <c r="G135">
        <v>10.2555</v>
      </c>
      <c r="H135">
        <v>0.25719999999999998</v>
      </c>
      <c r="I135">
        <f t="shared" si="0"/>
        <v>10.122072367256065</v>
      </c>
      <c r="J135">
        <f t="shared" si="1"/>
        <v>2.5409816356581027E-2</v>
      </c>
    </row>
    <row r="136" spans="1:10" x14ac:dyDescent="0.3">
      <c r="A136">
        <v>0.68228211976601505</v>
      </c>
      <c r="F136">
        <v>8</v>
      </c>
      <c r="G136">
        <v>10.937799999999999</v>
      </c>
      <c r="H136">
        <v>0.25169999999999998</v>
      </c>
      <c r="I136">
        <f t="shared" si="0"/>
        <v>9.4397723672560652</v>
      </c>
      <c r="J136">
        <f t="shared" si="1"/>
        <v>2.6663778553927531E-2</v>
      </c>
    </row>
    <row r="137" spans="1:10" x14ac:dyDescent="0.3">
      <c r="A137">
        <v>0.58296881742726903</v>
      </c>
      <c r="F137">
        <v>9</v>
      </c>
      <c r="G137">
        <v>11.520799999999999</v>
      </c>
      <c r="H137">
        <v>0.24690000000000001</v>
      </c>
      <c r="I137">
        <f t="shared" si="0"/>
        <v>8.856772367256065</v>
      </c>
      <c r="J137">
        <f t="shared" si="1"/>
        <v>2.7876972531528731E-2</v>
      </c>
    </row>
    <row r="138" spans="1:10" x14ac:dyDescent="0.3">
      <c r="A138">
        <v>0.51119099072858998</v>
      </c>
      <c r="F138">
        <v>10</v>
      </c>
      <c r="G138">
        <v>12.032</v>
      </c>
      <c r="H138">
        <v>0.2404</v>
      </c>
      <c r="I138">
        <f t="shared" si="0"/>
        <v>8.3455723672560644</v>
      </c>
      <c r="J138">
        <f t="shared" si="1"/>
        <v>2.8805693536756303E-2</v>
      </c>
    </row>
    <row r="139" spans="1:10" x14ac:dyDescent="0.3">
      <c r="A139">
        <v>0.47182408252618402</v>
      </c>
      <c r="F139">
        <v>11</v>
      </c>
      <c r="G139">
        <v>12.5038</v>
      </c>
      <c r="H139">
        <v>0.2366</v>
      </c>
      <c r="I139">
        <f t="shared" si="0"/>
        <v>7.8737723672560644</v>
      </c>
      <c r="J139">
        <f t="shared" si="1"/>
        <v>3.0049128799294063E-2</v>
      </c>
    </row>
    <row r="140" spans="1:10" x14ac:dyDescent="0.3">
      <c r="A140">
        <v>0.42271508622693299</v>
      </c>
      <c r="F140">
        <v>12</v>
      </c>
      <c r="G140">
        <v>12.926500000000001</v>
      </c>
      <c r="H140">
        <v>0.23280000000000001</v>
      </c>
      <c r="I140">
        <f t="shared" si="0"/>
        <v>7.4510723672560637</v>
      </c>
      <c r="J140">
        <f t="shared" si="1"/>
        <v>3.1243824851714744E-2</v>
      </c>
    </row>
    <row r="141" spans="1:10" x14ac:dyDescent="0.3">
      <c r="A141">
        <v>0.39909230954728397</v>
      </c>
      <c r="F141">
        <v>13</v>
      </c>
      <c r="G141">
        <v>13.3256</v>
      </c>
      <c r="H141">
        <v>0.22889999999999999</v>
      </c>
      <c r="I141">
        <f t="shared" si="0"/>
        <v>7.0519723672560648</v>
      </c>
      <c r="J141">
        <f t="shared" si="1"/>
        <v>3.245900410257356E-2</v>
      </c>
    </row>
    <row r="142" spans="1:10" x14ac:dyDescent="0.3">
      <c r="A142">
        <v>0.37661433814134399</v>
      </c>
      <c r="F142">
        <v>14</v>
      </c>
      <c r="G142">
        <v>13.702199999999999</v>
      </c>
      <c r="H142">
        <v>0.20630000000000001</v>
      </c>
      <c r="I142">
        <f t="shared" si="0"/>
        <v>6.675372367256065</v>
      </c>
      <c r="J142">
        <f t="shared" si="1"/>
        <v>3.0904643014663818E-2</v>
      </c>
    </row>
    <row r="143" spans="1:10" x14ac:dyDescent="0.3">
      <c r="A143">
        <v>0.29938371401453201</v>
      </c>
      <c r="F143">
        <v>15</v>
      </c>
      <c r="G143">
        <v>14.0016</v>
      </c>
      <c r="H143">
        <v>0.20119999999999999</v>
      </c>
      <c r="I143">
        <f t="shared" si="0"/>
        <v>6.3759723672560646</v>
      </c>
      <c r="J143">
        <f t="shared" si="1"/>
        <v>3.1555971138342236E-2</v>
      </c>
    </row>
    <row r="144" spans="1:10" x14ac:dyDescent="0.3">
      <c r="A144">
        <v>0.28819068800002801</v>
      </c>
      <c r="F144">
        <v>16</v>
      </c>
      <c r="G144">
        <v>14.2898</v>
      </c>
      <c r="H144">
        <v>0.19769999999999999</v>
      </c>
      <c r="I144">
        <f t="shared" si="0"/>
        <v>6.0877723672560649</v>
      </c>
      <c r="J144">
        <f t="shared" si="1"/>
        <v>3.2474933041740699E-2</v>
      </c>
    </row>
    <row r="145" spans="1:10" x14ac:dyDescent="0.3">
      <c r="A145">
        <v>0.271598629174093</v>
      </c>
      <c r="F145">
        <v>17</v>
      </c>
      <c r="G145">
        <v>14.561400000000001</v>
      </c>
      <c r="H145">
        <v>0.19389999999999999</v>
      </c>
      <c r="I145">
        <f t="shared" si="0"/>
        <v>5.8161723672560637</v>
      </c>
      <c r="J145">
        <f t="shared" si="1"/>
        <v>3.3338076617470944E-2</v>
      </c>
    </row>
    <row r="146" spans="1:10" x14ac:dyDescent="0.3">
      <c r="A146">
        <v>0.25367108660215099</v>
      </c>
      <c r="F146">
        <v>18</v>
      </c>
      <c r="G146">
        <v>14.815</v>
      </c>
      <c r="H146">
        <v>0.19120000000000001</v>
      </c>
      <c r="I146">
        <f t="shared" si="0"/>
        <v>5.562572367256065</v>
      </c>
      <c r="J146">
        <f t="shared" si="1"/>
        <v>3.4372586525883916E-2</v>
      </c>
    </row>
    <row r="147" spans="1:10" x14ac:dyDescent="0.3">
      <c r="A147">
        <v>0.23769732366578999</v>
      </c>
      <c r="F147">
        <v>19</v>
      </c>
      <c r="G147">
        <v>15.0527</v>
      </c>
      <c r="H147">
        <v>0.1835</v>
      </c>
      <c r="I147">
        <f t="shared" si="0"/>
        <v>5.3248723672560647</v>
      </c>
      <c r="J147">
        <f t="shared" si="1"/>
        <v>3.4460919876387296E-2</v>
      </c>
    </row>
    <row r="148" spans="1:10" x14ac:dyDescent="0.3">
      <c r="A148">
        <v>0.22179881903464199</v>
      </c>
      <c r="F148">
        <v>20</v>
      </c>
      <c r="G148">
        <v>15.2745</v>
      </c>
      <c r="H148">
        <v>0.1804</v>
      </c>
      <c r="I148">
        <f t="shared" si="0"/>
        <v>5.1030723672560647</v>
      </c>
      <c r="J148">
        <f t="shared" si="1"/>
        <v>3.5351252542985503E-2</v>
      </c>
    </row>
    <row r="149" spans="1:10" x14ac:dyDescent="0.3">
      <c r="A149">
        <v>0.20785613631481201</v>
      </c>
      <c r="F149">
        <v>21</v>
      </c>
      <c r="G149">
        <v>15.4824</v>
      </c>
      <c r="H149">
        <v>0.1767</v>
      </c>
      <c r="I149">
        <f t="shared" si="0"/>
        <v>4.8951723672560643</v>
      </c>
      <c r="J149">
        <f t="shared" si="1"/>
        <v>3.6096788170719159E-2</v>
      </c>
    </row>
    <row r="150" spans="1:10" x14ac:dyDescent="0.3">
      <c r="A150">
        <v>0.19812759000942501</v>
      </c>
      <c r="F150">
        <v>22</v>
      </c>
      <c r="G150">
        <v>15.6805</v>
      </c>
      <c r="H150">
        <v>0.1734</v>
      </c>
      <c r="I150">
        <f t="shared" si="0"/>
        <v>4.6970723672560641</v>
      </c>
      <c r="J150">
        <f t="shared" si="1"/>
        <v>3.6916612400693501E-2</v>
      </c>
    </row>
    <row r="151" spans="1:10" x14ac:dyDescent="0.3">
      <c r="A151">
        <v>0.18361069678205799</v>
      </c>
      <c r="F151">
        <v>23</v>
      </c>
      <c r="G151">
        <v>15.864100000000001</v>
      </c>
      <c r="H151">
        <v>0.17100000000000001</v>
      </c>
      <c r="I151">
        <f t="shared" si="0"/>
        <v>4.5134723672560639</v>
      </c>
      <c r="J151">
        <f t="shared" si="1"/>
        <v>3.7886572927876006E-2</v>
      </c>
    </row>
    <row r="152" spans="1:10" x14ac:dyDescent="0.3">
      <c r="A152">
        <v>0.17949966833053299</v>
      </c>
      <c r="F152">
        <v>24</v>
      </c>
      <c r="G152">
        <v>16.043600000000001</v>
      </c>
      <c r="H152">
        <v>0.16830000000000001</v>
      </c>
      <c r="I152">
        <f t="shared" si="0"/>
        <v>4.3339723672560631</v>
      </c>
      <c r="J152">
        <f t="shared" si="1"/>
        <v>3.8832734899635409E-2</v>
      </c>
    </row>
    <row r="153" spans="1:10" x14ac:dyDescent="0.3">
      <c r="A153">
        <v>0.165989337096211</v>
      </c>
      <c r="F153">
        <v>25</v>
      </c>
      <c r="G153">
        <v>16.209599999999998</v>
      </c>
      <c r="H153">
        <v>0.16639999999999999</v>
      </c>
      <c r="I153">
        <f t="shared" si="0"/>
        <v>4.1679723672560662</v>
      </c>
      <c r="J153">
        <f t="shared" si="1"/>
        <v>3.9923489250373173E-2</v>
      </c>
    </row>
    <row r="154" spans="1:10" x14ac:dyDescent="0.3">
      <c r="A154">
        <v>0.16494006366946301</v>
      </c>
      <c r="F154">
        <v>26</v>
      </c>
      <c r="G154">
        <v>16.374600000000001</v>
      </c>
      <c r="H154">
        <v>0.16109999999999999</v>
      </c>
      <c r="I154">
        <f t="shared" si="0"/>
        <v>4.0029723672560635</v>
      </c>
      <c r="J154">
        <f t="shared" si="1"/>
        <v>4.0245094199945722E-2</v>
      </c>
    </row>
    <row r="155" spans="1:10" x14ac:dyDescent="0.3">
      <c r="A155">
        <v>0.15614019328121001</v>
      </c>
      <c r="F155">
        <v>27</v>
      </c>
      <c r="G155">
        <v>16.5307</v>
      </c>
      <c r="H155">
        <v>0.15079999999999999</v>
      </c>
      <c r="I155">
        <f t="shared" si="0"/>
        <v>3.846872367256065</v>
      </c>
      <c r="J155">
        <f t="shared" si="1"/>
        <v>3.9200676706506926E-2</v>
      </c>
    </row>
    <row r="156" spans="1:10" x14ac:dyDescent="0.3">
      <c r="A156">
        <v>0.143768697048127</v>
      </c>
      <c r="F156">
        <v>28</v>
      </c>
      <c r="G156">
        <v>16.674499999999998</v>
      </c>
      <c r="H156">
        <v>0.1467</v>
      </c>
      <c r="I156">
        <f t="shared" si="0"/>
        <v>3.7030723672560661</v>
      </c>
      <c r="J156">
        <f t="shared" si="1"/>
        <v>3.961575293455661E-2</v>
      </c>
    </row>
    <row r="157" spans="1:10" x14ac:dyDescent="0.3">
      <c r="A157">
        <v>0.141341399815885</v>
      </c>
      <c r="F157">
        <v>29</v>
      </c>
      <c r="G157">
        <v>16.815799999999999</v>
      </c>
      <c r="H157">
        <v>0.14480000000000001</v>
      </c>
      <c r="I157">
        <f t="shared" si="0"/>
        <v>3.5617723672560651</v>
      </c>
      <c r="J157">
        <f t="shared" si="1"/>
        <v>4.0653917507802922E-2</v>
      </c>
    </row>
    <row r="158" spans="1:10" x14ac:dyDescent="0.3">
      <c r="A158">
        <v>0.12935537182885001</v>
      </c>
      <c r="F158">
        <v>30</v>
      </c>
      <c r="G158">
        <v>16.9452</v>
      </c>
      <c r="H158">
        <v>0.1406</v>
      </c>
      <c r="I158">
        <f t="shared" si="0"/>
        <v>3.4323723672560646</v>
      </c>
      <c r="J158">
        <f t="shared" si="1"/>
        <v>4.096292154699975E-2</v>
      </c>
    </row>
    <row r="159" spans="1:10" x14ac:dyDescent="0.3">
      <c r="A159">
        <v>0.125454104373182</v>
      </c>
      <c r="F159">
        <v>31</v>
      </c>
      <c r="G159">
        <v>17.070599999999999</v>
      </c>
      <c r="H159">
        <v>0.13619999999999999</v>
      </c>
      <c r="I159">
        <f t="shared" si="0"/>
        <v>3.3069723672560656</v>
      </c>
      <c r="J159">
        <f t="shared" si="1"/>
        <v>4.1185708519545589E-2</v>
      </c>
    </row>
    <row r="160" spans="1:10" x14ac:dyDescent="0.3">
      <c r="A160">
        <v>0.114958505676291</v>
      </c>
      <c r="F160">
        <v>32</v>
      </c>
      <c r="G160">
        <v>17.185600000000001</v>
      </c>
      <c r="H160">
        <v>0.13439999999999999</v>
      </c>
      <c r="I160">
        <f t="shared" si="0"/>
        <v>3.1919723672560636</v>
      </c>
      <c r="J160">
        <f t="shared" si="1"/>
        <v>4.2105627661036163E-2</v>
      </c>
    </row>
    <row r="161" spans="1:10" x14ac:dyDescent="0.3">
      <c r="A161">
        <v>0.110546060753744</v>
      </c>
      <c r="F161">
        <v>33</v>
      </c>
      <c r="G161">
        <v>17.296099999999999</v>
      </c>
      <c r="H161">
        <v>0.1328</v>
      </c>
      <c r="I161">
        <f t="shared" si="0"/>
        <v>3.0814723672560653</v>
      </c>
      <c r="J161">
        <f t="shared" si="1"/>
        <v>4.3096281313810186E-2</v>
      </c>
    </row>
    <row r="162" spans="1:10" x14ac:dyDescent="0.3">
      <c r="A162">
        <v>0.10681303348153499</v>
      </c>
      <c r="F162">
        <v>34</v>
      </c>
      <c r="G162">
        <v>17.402899999999999</v>
      </c>
      <c r="H162">
        <v>0.13070000000000001</v>
      </c>
      <c r="I162">
        <f t="shared" si="0"/>
        <v>2.9746723672560655</v>
      </c>
      <c r="J162">
        <f t="shared" si="1"/>
        <v>4.3937611899276807E-2</v>
      </c>
    </row>
    <row r="163" spans="1:10" x14ac:dyDescent="0.3">
      <c r="A163">
        <v>0.105185799701088</v>
      </c>
      <c r="F163">
        <v>35</v>
      </c>
      <c r="G163">
        <v>17.508099999999999</v>
      </c>
      <c r="H163">
        <v>0.12909999999999999</v>
      </c>
      <c r="I163">
        <f t="shared" si="0"/>
        <v>2.8694723672560656</v>
      </c>
      <c r="J163">
        <f t="shared" si="1"/>
        <v>4.499084970225796E-2</v>
      </c>
    </row>
    <row r="164" spans="1:10" x14ac:dyDescent="0.3">
      <c r="A164">
        <v>0.10014582424582499</v>
      </c>
      <c r="F164">
        <v>36</v>
      </c>
      <c r="G164">
        <v>17.6083</v>
      </c>
      <c r="H164">
        <v>0.1273</v>
      </c>
      <c r="I164">
        <f t="shared" si="0"/>
        <v>2.7692723672560646</v>
      </c>
      <c r="J164">
        <f t="shared" si="1"/>
        <v>4.596875392438747E-2</v>
      </c>
    </row>
    <row r="165" spans="1:10" x14ac:dyDescent="0.3">
      <c r="A165">
        <v>9.4473575787180394E-2</v>
      </c>
      <c r="F165">
        <v>37</v>
      </c>
      <c r="G165">
        <v>17.7027</v>
      </c>
      <c r="H165">
        <v>0.1258</v>
      </c>
      <c r="I165">
        <f t="shared" si="0"/>
        <v>2.6748723672560644</v>
      </c>
      <c r="J165">
        <f t="shared" si="1"/>
        <v>4.7030281347236039E-2</v>
      </c>
    </row>
    <row r="166" spans="1:10" x14ac:dyDescent="0.3">
      <c r="A166">
        <v>9.3214574740881101E-2</v>
      </c>
      <c r="F166">
        <v>38</v>
      </c>
      <c r="G166">
        <v>17.795999999999999</v>
      </c>
      <c r="H166">
        <v>0.1237</v>
      </c>
      <c r="I166">
        <f t="shared" si="0"/>
        <v>2.5815723672560651</v>
      </c>
      <c r="J166">
        <f t="shared" si="1"/>
        <v>4.7916533957744464E-2</v>
      </c>
    </row>
    <row r="167" spans="1:10" x14ac:dyDescent="0.3">
      <c r="A167">
        <v>9.0537825112769296E-2</v>
      </c>
      <c r="F167">
        <v>39</v>
      </c>
      <c r="G167">
        <v>17.886500000000002</v>
      </c>
      <c r="H167">
        <v>0.12139999999999999</v>
      </c>
      <c r="I167">
        <f t="shared" si="0"/>
        <v>2.4910723672560628</v>
      </c>
      <c r="J167">
        <f t="shared" si="1"/>
        <v>4.8734031815271237E-2</v>
      </c>
    </row>
    <row r="168" spans="1:10" x14ac:dyDescent="0.3">
      <c r="A168">
        <v>8.6646105187384401E-2</v>
      </c>
      <c r="F168">
        <v>40</v>
      </c>
      <c r="G168">
        <v>17.973099999999999</v>
      </c>
      <c r="H168">
        <v>0.11890000000000001</v>
      </c>
      <c r="I168">
        <f t="shared" si="0"/>
        <v>2.4044723672560657</v>
      </c>
      <c r="J168">
        <f t="shared" si="1"/>
        <v>4.9449518164222543E-2</v>
      </c>
    </row>
    <row r="169" spans="1:10" x14ac:dyDescent="0.3">
      <c r="A169">
        <v>8.2301138200066404E-2</v>
      </c>
      <c r="F169">
        <v>41</v>
      </c>
      <c r="G169">
        <v>18.055399999999999</v>
      </c>
      <c r="H169">
        <v>0.11749999999999999</v>
      </c>
      <c r="I169">
        <f t="shared" si="0"/>
        <v>2.3221723672560657</v>
      </c>
      <c r="J169">
        <f t="shared" si="1"/>
        <v>5.0599172420107988E-2</v>
      </c>
    </row>
    <row r="170" spans="1:10" x14ac:dyDescent="0.3">
      <c r="A170">
        <v>7.4871665414692701E-2</v>
      </c>
      <c r="F170">
        <v>42</v>
      </c>
      <c r="G170">
        <v>18.130299999999998</v>
      </c>
      <c r="H170">
        <v>0.1162</v>
      </c>
      <c r="I170">
        <f t="shared" si="0"/>
        <v>2.2472723672560662</v>
      </c>
      <c r="J170">
        <f t="shared" si="1"/>
        <v>5.170712802466438E-2</v>
      </c>
    </row>
    <row r="171" spans="1:10" x14ac:dyDescent="0.3">
      <c r="A171">
        <v>7.2797551739063604E-2</v>
      </c>
      <c r="F171">
        <v>43</v>
      </c>
      <c r="G171">
        <v>18.203099999999999</v>
      </c>
      <c r="H171">
        <v>0.1149</v>
      </c>
      <c r="I171">
        <f t="shared" si="0"/>
        <v>2.1744723672560653</v>
      </c>
      <c r="J171">
        <f t="shared" si="1"/>
        <v>5.2840404748389892E-2</v>
      </c>
    </row>
    <row r="172" spans="1:10" x14ac:dyDescent="0.3">
      <c r="A172">
        <v>7.1091462038878298E-2</v>
      </c>
      <c r="F172">
        <v>44</v>
      </c>
      <c r="G172">
        <v>18.2742</v>
      </c>
      <c r="H172">
        <v>0.1134</v>
      </c>
      <c r="I172">
        <f t="shared" si="0"/>
        <v>2.103372367256064</v>
      </c>
      <c r="J172">
        <f t="shared" si="1"/>
        <v>5.3913421021088613E-2</v>
      </c>
    </row>
    <row r="173" spans="1:10" x14ac:dyDescent="0.3">
      <c r="A173">
        <v>6.5759844482577906E-2</v>
      </c>
      <c r="F173">
        <v>45</v>
      </c>
      <c r="G173">
        <v>18.34</v>
      </c>
      <c r="H173">
        <v>0.1094</v>
      </c>
      <c r="I173">
        <f t="shared" si="0"/>
        <v>2.0375723672560646</v>
      </c>
      <c r="J173">
        <f t="shared" si="1"/>
        <v>5.3691344542194382E-2</v>
      </c>
    </row>
    <row r="174" spans="1:10" x14ac:dyDescent="0.3">
      <c r="A174">
        <v>6.21481557918084E-2</v>
      </c>
      <c r="F174">
        <v>46</v>
      </c>
      <c r="G174">
        <v>18.402100000000001</v>
      </c>
      <c r="H174">
        <v>0.1082</v>
      </c>
      <c r="I174">
        <f t="shared" si="0"/>
        <v>1.9754723672560637</v>
      </c>
      <c r="J174">
        <f t="shared" si="1"/>
        <v>5.4771710196225162E-2</v>
      </c>
    </row>
    <row r="175" spans="1:10" x14ac:dyDescent="0.3">
      <c r="A175">
        <v>6.1450954568206199E-2</v>
      </c>
      <c r="F175">
        <v>47</v>
      </c>
      <c r="G175">
        <v>18.4636</v>
      </c>
      <c r="H175">
        <v>0.1056</v>
      </c>
      <c r="I175">
        <f t="shared" si="0"/>
        <v>1.9139723672560649</v>
      </c>
      <c r="J175">
        <f t="shared" si="1"/>
        <v>5.5173210338136547E-2</v>
      </c>
    </row>
    <row r="176" spans="1:10" x14ac:dyDescent="0.3">
      <c r="A176">
        <v>5.8892454165818897E-2</v>
      </c>
      <c r="F176">
        <v>48</v>
      </c>
      <c r="G176">
        <v>18.522500000000001</v>
      </c>
      <c r="H176">
        <v>0.1043</v>
      </c>
      <c r="I176">
        <f t="shared" si="0"/>
        <v>1.8550723672560636</v>
      </c>
      <c r="J176">
        <f t="shared" si="1"/>
        <v>5.6224221675122941E-2</v>
      </c>
    </row>
    <row r="177" spans="1:10" x14ac:dyDescent="0.3">
      <c r="A177">
        <v>5.6323136473508097E-2</v>
      </c>
      <c r="F177">
        <v>49</v>
      </c>
      <c r="G177">
        <v>18.578800000000001</v>
      </c>
      <c r="H177">
        <v>0.1028</v>
      </c>
      <c r="I177">
        <f t="shared" si="0"/>
        <v>1.7987723672560634</v>
      </c>
      <c r="J177">
        <f t="shared" si="1"/>
        <v>5.7150088511097277E-2</v>
      </c>
    </row>
    <row r="178" spans="1:10" x14ac:dyDescent="0.3">
      <c r="A178">
        <v>5.6025605784649803E-2</v>
      </c>
      <c r="F178">
        <v>50</v>
      </c>
      <c r="G178">
        <v>18.634799999999998</v>
      </c>
      <c r="H178">
        <v>0.10100000000000001</v>
      </c>
      <c r="I178">
        <f t="shared" si="0"/>
        <v>1.742772367256066</v>
      </c>
      <c r="J178">
        <f t="shared" si="1"/>
        <v>5.795363863785663E-2</v>
      </c>
    </row>
    <row r="179" spans="1:10" x14ac:dyDescent="0.3">
      <c r="A179">
        <v>5.42240571799864E-2</v>
      </c>
      <c r="F179">
        <v>51</v>
      </c>
      <c r="G179">
        <v>18.689</v>
      </c>
      <c r="I179">
        <f t="shared" si="0"/>
        <v>1.6885723672560644</v>
      </c>
      <c r="J179">
        <f t="shared" si="1"/>
        <v>0</v>
      </c>
    </row>
    <row r="180" spans="1:10" x14ac:dyDescent="0.3">
      <c r="A180">
        <v>5.0121966183926697E-2</v>
      </c>
      <c r="F180">
        <v>52</v>
      </c>
      <c r="G180">
        <v>18.7392</v>
      </c>
      <c r="I180">
        <f t="shared" si="0"/>
        <v>1.6383723672560642</v>
      </c>
      <c r="J180">
        <f t="shared" si="1"/>
        <v>0</v>
      </c>
    </row>
    <row r="181" spans="1:10" x14ac:dyDescent="0.3">
      <c r="A181">
        <v>4.9321324357047301E-2</v>
      </c>
      <c r="F181">
        <v>53</v>
      </c>
      <c r="G181">
        <v>18.788499999999999</v>
      </c>
      <c r="I181">
        <f t="shared" si="0"/>
        <v>1.5890723672560654</v>
      </c>
      <c r="J181">
        <f t="shared" si="1"/>
        <v>0</v>
      </c>
    </row>
    <row r="182" spans="1:10" x14ac:dyDescent="0.3">
      <c r="A182">
        <v>4.6854542023686802E-2</v>
      </c>
      <c r="F182">
        <v>54</v>
      </c>
      <c r="G182">
        <v>18.8353</v>
      </c>
      <c r="I182">
        <f t="shared" si="0"/>
        <v>1.5422723672560643</v>
      </c>
      <c r="J182">
        <f t="shared" si="1"/>
        <v>0</v>
      </c>
    </row>
    <row r="183" spans="1:10" x14ac:dyDescent="0.3">
      <c r="A183">
        <v>4.6539051630262597E-2</v>
      </c>
      <c r="F183">
        <v>55</v>
      </c>
      <c r="G183">
        <v>18.881900000000002</v>
      </c>
      <c r="I183">
        <f t="shared" si="0"/>
        <v>1.4956723672560628</v>
      </c>
      <c r="J183">
        <f t="shared" si="1"/>
        <v>0</v>
      </c>
    </row>
    <row r="184" spans="1:10" x14ac:dyDescent="0.3">
      <c r="A184">
        <v>4.4342428865122102E-2</v>
      </c>
      <c r="F184">
        <v>56</v>
      </c>
      <c r="G184">
        <v>18.926200000000001</v>
      </c>
      <c r="I184">
        <f t="shared" si="0"/>
        <v>1.451372367256063</v>
      </c>
      <c r="J184">
        <f t="shared" si="1"/>
        <v>0</v>
      </c>
    </row>
    <row r="185" spans="1:10" x14ac:dyDescent="0.3">
      <c r="A185">
        <v>4.2203721549116502E-2</v>
      </c>
      <c r="F185">
        <v>57</v>
      </c>
      <c r="G185">
        <v>18.968399999999999</v>
      </c>
      <c r="I185">
        <f t="shared" si="0"/>
        <v>1.4091723672560654</v>
      </c>
      <c r="J185">
        <f t="shared" si="1"/>
        <v>0</v>
      </c>
    </row>
    <row r="186" spans="1:10" x14ac:dyDescent="0.3">
      <c r="A186">
        <v>4.0979254146786097E-2</v>
      </c>
      <c r="F186">
        <v>58</v>
      </c>
      <c r="G186">
        <v>19.009399999999999</v>
      </c>
      <c r="I186">
        <f t="shared" si="0"/>
        <v>1.3681723672560651</v>
      </c>
      <c r="J186">
        <f t="shared" si="1"/>
        <v>0</v>
      </c>
    </row>
    <row r="187" spans="1:10" x14ac:dyDescent="0.3">
      <c r="A187">
        <v>3.9733173243264398E-2</v>
      </c>
      <c r="F187">
        <v>59</v>
      </c>
      <c r="G187">
        <v>19.049099999999999</v>
      </c>
      <c r="I187">
        <f t="shared" si="0"/>
        <v>1.3284723672560652</v>
      </c>
      <c r="J187">
        <f t="shared" si="1"/>
        <v>0</v>
      </c>
    </row>
    <row r="188" spans="1:10" x14ac:dyDescent="0.3">
      <c r="A188">
        <v>3.8141259157047698E-2</v>
      </c>
      <c r="F188">
        <v>60</v>
      </c>
      <c r="G188">
        <v>19.087299999999999</v>
      </c>
      <c r="I188">
        <f t="shared" si="0"/>
        <v>1.2902723672560654</v>
      </c>
      <c r="J188">
        <f t="shared" si="1"/>
        <v>0</v>
      </c>
    </row>
    <row r="189" spans="1:10" x14ac:dyDescent="0.3">
      <c r="A189">
        <v>3.7140089437004101E-2</v>
      </c>
      <c r="F189">
        <v>61</v>
      </c>
      <c r="G189">
        <v>19.124400000000001</v>
      </c>
      <c r="I189">
        <f t="shared" si="0"/>
        <v>1.2531723672560631</v>
      </c>
      <c r="J189">
        <f t="shared" si="1"/>
        <v>0</v>
      </c>
    </row>
    <row r="190" spans="1:10" x14ac:dyDescent="0.3">
      <c r="A190">
        <v>3.6202106490597998E-2</v>
      </c>
      <c r="F190">
        <v>62</v>
      </c>
      <c r="G190">
        <v>19.160599999999999</v>
      </c>
      <c r="I190">
        <f t="shared" si="0"/>
        <v>1.2169723672560657</v>
      </c>
      <c r="J190">
        <f t="shared" si="1"/>
        <v>0</v>
      </c>
    </row>
    <row r="191" spans="1:10" x14ac:dyDescent="0.3">
      <c r="A191">
        <v>3.3951663071215298E-2</v>
      </c>
      <c r="F191">
        <v>63</v>
      </c>
      <c r="G191">
        <v>19.194600000000001</v>
      </c>
      <c r="I191">
        <f t="shared" si="0"/>
        <v>1.1829723672560633</v>
      </c>
      <c r="J191">
        <f t="shared" si="1"/>
        <v>0</v>
      </c>
    </row>
    <row r="192" spans="1:10" x14ac:dyDescent="0.3">
      <c r="A192">
        <v>3.2540289022901299E-2</v>
      </c>
      <c r="F192">
        <v>64</v>
      </c>
      <c r="G192">
        <v>19.2271</v>
      </c>
      <c r="I192">
        <f t="shared" si="0"/>
        <v>1.1504723672560644</v>
      </c>
      <c r="J192">
        <f t="shared" si="1"/>
        <v>0</v>
      </c>
    </row>
    <row r="193" spans="1:10" x14ac:dyDescent="0.3">
      <c r="A193">
        <v>3.1724090295411601E-2</v>
      </c>
      <c r="F193">
        <v>65</v>
      </c>
      <c r="G193">
        <v>19.258800000000001</v>
      </c>
      <c r="I193">
        <f t="shared" si="0"/>
        <v>1.1187723672560637</v>
      </c>
      <c r="J193">
        <f t="shared" si="1"/>
        <v>0</v>
      </c>
    </row>
    <row r="194" spans="1:10" x14ac:dyDescent="0.3">
      <c r="A194">
        <v>3.0963489975060599E-2</v>
      </c>
      <c r="F194">
        <v>66</v>
      </c>
      <c r="G194">
        <v>19.2898</v>
      </c>
      <c r="I194">
        <f t="shared" ref="I194:I257" si="2">$C$129-G194</f>
        <v>1.0877723672560649</v>
      </c>
      <c r="J194">
        <f t="shared" ref="J194:J257" si="3">H194/I194</f>
        <v>0</v>
      </c>
    </row>
    <row r="195" spans="1:10" x14ac:dyDescent="0.3">
      <c r="A195">
        <v>2.9837062253517999E-2</v>
      </c>
      <c r="F195">
        <v>67</v>
      </c>
      <c r="G195">
        <v>19.319600000000001</v>
      </c>
      <c r="I195">
        <f t="shared" si="2"/>
        <v>1.0579723672560633</v>
      </c>
      <c r="J195">
        <f t="shared" si="3"/>
        <v>0</v>
      </c>
    </row>
    <row r="196" spans="1:10" x14ac:dyDescent="0.3">
      <c r="A196">
        <v>2.8787933136391299E-2</v>
      </c>
      <c r="F196">
        <v>68</v>
      </c>
      <c r="G196">
        <v>19.348400000000002</v>
      </c>
      <c r="I196">
        <f t="shared" si="2"/>
        <v>1.0291723672560629</v>
      </c>
      <c r="J196">
        <f t="shared" si="3"/>
        <v>0</v>
      </c>
    </row>
    <row r="197" spans="1:10" x14ac:dyDescent="0.3">
      <c r="A197">
        <v>2.8514429706294801E-2</v>
      </c>
      <c r="F197">
        <v>69</v>
      </c>
      <c r="G197">
        <v>19.376899999999999</v>
      </c>
      <c r="I197">
        <f t="shared" si="2"/>
        <v>1.0006723672560653</v>
      </c>
      <c r="J197">
        <f t="shared" si="3"/>
        <v>0</v>
      </c>
    </row>
    <row r="198" spans="1:10" x14ac:dyDescent="0.3">
      <c r="A198">
        <v>2.7302778793132101E-2</v>
      </c>
      <c r="F198">
        <v>70</v>
      </c>
      <c r="G198">
        <v>19.404199999999999</v>
      </c>
      <c r="I198">
        <f t="shared" si="2"/>
        <v>0.97337236725606502</v>
      </c>
      <c r="J198">
        <f t="shared" si="3"/>
        <v>0</v>
      </c>
    </row>
    <row r="199" spans="1:10" x14ac:dyDescent="0.3">
      <c r="A199">
        <v>2.6752576124971599E-2</v>
      </c>
      <c r="F199">
        <v>71</v>
      </c>
      <c r="G199">
        <v>19.431000000000001</v>
      </c>
      <c r="I199">
        <f t="shared" si="2"/>
        <v>0.94657236725606353</v>
      </c>
      <c r="J199">
        <f t="shared" si="3"/>
        <v>0</v>
      </c>
    </row>
    <row r="200" spans="1:10" x14ac:dyDescent="0.3">
      <c r="A200">
        <v>2.5867818741574001E-2</v>
      </c>
      <c r="F200">
        <v>72</v>
      </c>
      <c r="G200">
        <v>19.456800000000001</v>
      </c>
      <c r="I200">
        <f t="shared" si="2"/>
        <v>0.92077236725606326</v>
      </c>
      <c r="J200">
        <f t="shared" si="3"/>
        <v>0</v>
      </c>
    </row>
    <row r="201" spans="1:10" x14ac:dyDescent="0.3">
      <c r="A201">
        <v>2.4193495152013599E-2</v>
      </c>
      <c r="F201">
        <v>73</v>
      </c>
      <c r="G201">
        <v>19.481000000000002</v>
      </c>
      <c r="I201">
        <f t="shared" si="2"/>
        <v>0.89657236725606282</v>
      </c>
      <c r="J201">
        <f t="shared" si="3"/>
        <v>0</v>
      </c>
    </row>
    <row r="202" spans="1:10" x14ac:dyDescent="0.3">
      <c r="A202">
        <v>2.2971703454088398E-2</v>
      </c>
      <c r="F202">
        <v>74</v>
      </c>
      <c r="G202">
        <v>19.504000000000001</v>
      </c>
      <c r="I202">
        <f t="shared" si="2"/>
        <v>0.87357236725606313</v>
      </c>
      <c r="J202">
        <f t="shared" si="3"/>
        <v>0</v>
      </c>
    </row>
    <row r="203" spans="1:10" x14ac:dyDescent="0.3">
      <c r="A203">
        <v>2.2689220422452101E-2</v>
      </c>
      <c r="F203">
        <v>75</v>
      </c>
      <c r="G203">
        <v>19.526700000000002</v>
      </c>
      <c r="I203">
        <f t="shared" si="2"/>
        <v>0.85087236725606274</v>
      </c>
      <c r="J203">
        <f t="shared" si="3"/>
        <v>0</v>
      </c>
    </row>
    <row r="204" spans="1:10" x14ac:dyDescent="0.3">
      <c r="A204">
        <v>2.2494992907485301E-2</v>
      </c>
      <c r="F204">
        <v>76</v>
      </c>
      <c r="G204">
        <v>19.549199999999999</v>
      </c>
      <c r="I204">
        <f t="shared" si="2"/>
        <v>0.82837236725606544</v>
      </c>
      <c r="J204">
        <f t="shared" si="3"/>
        <v>0</v>
      </c>
    </row>
    <row r="205" spans="1:10" x14ac:dyDescent="0.3">
      <c r="A205">
        <v>2.2137535633046799E-2</v>
      </c>
      <c r="F205">
        <v>77</v>
      </c>
      <c r="G205">
        <v>19.571300000000001</v>
      </c>
      <c r="I205">
        <f t="shared" si="2"/>
        <v>0.80627236725606366</v>
      </c>
      <c r="J205">
        <f t="shared" si="3"/>
        <v>0</v>
      </c>
    </row>
    <row r="206" spans="1:10" x14ac:dyDescent="0.3">
      <c r="A206">
        <v>2.1260433427905501E-2</v>
      </c>
      <c r="F206">
        <v>78</v>
      </c>
      <c r="G206">
        <v>19.592600000000001</v>
      </c>
      <c r="I206">
        <f t="shared" si="2"/>
        <v>0.78497236725606356</v>
      </c>
      <c r="J206">
        <f t="shared" si="3"/>
        <v>0</v>
      </c>
    </row>
    <row r="207" spans="1:10" x14ac:dyDescent="0.3">
      <c r="A207">
        <v>2.0647371380040899E-2</v>
      </c>
      <c r="F207">
        <v>79</v>
      </c>
      <c r="G207">
        <v>19.613199999999999</v>
      </c>
      <c r="I207">
        <f t="shared" si="2"/>
        <v>0.76437236725606539</v>
      </c>
      <c r="J207">
        <f t="shared" si="3"/>
        <v>0</v>
      </c>
    </row>
    <row r="208" spans="1:10" x14ac:dyDescent="0.3">
      <c r="A208">
        <v>2.02990418843896E-2</v>
      </c>
      <c r="F208">
        <v>80</v>
      </c>
      <c r="G208">
        <v>19.633500000000002</v>
      </c>
      <c r="I208">
        <f t="shared" si="2"/>
        <v>0.74407236725606296</v>
      </c>
      <c r="J208">
        <f t="shared" si="3"/>
        <v>0</v>
      </c>
    </row>
    <row r="209" spans="1:10" x14ac:dyDescent="0.3">
      <c r="A209">
        <v>2.0128206063930201E-2</v>
      </c>
      <c r="F209">
        <v>81</v>
      </c>
      <c r="G209">
        <v>19.653700000000001</v>
      </c>
      <c r="I209">
        <f t="shared" si="2"/>
        <v>0.72387236725606385</v>
      </c>
      <c r="J209">
        <f t="shared" si="3"/>
        <v>0</v>
      </c>
    </row>
    <row r="210" spans="1:10" x14ac:dyDescent="0.3">
      <c r="A210">
        <v>1.9184228609848999E-2</v>
      </c>
      <c r="F210">
        <v>82</v>
      </c>
      <c r="G210">
        <v>19.672899999999998</v>
      </c>
      <c r="I210">
        <f t="shared" si="2"/>
        <v>0.70467236725606597</v>
      </c>
      <c r="J210">
        <f t="shared" si="3"/>
        <v>0</v>
      </c>
    </row>
    <row r="211" spans="1:10" x14ac:dyDescent="0.3">
      <c r="A211">
        <v>1.8637505049189901E-2</v>
      </c>
      <c r="F211">
        <v>83</v>
      </c>
      <c r="G211">
        <v>19.691500000000001</v>
      </c>
      <c r="I211">
        <f t="shared" si="2"/>
        <v>0.68607236725606313</v>
      </c>
      <c r="J211">
        <f t="shared" si="3"/>
        <v>0</v>
      </c>
    </row>
    <row r="212" spans="1:10" x14ac:dyDescent="0.3">
      <c r="A212">
        <v>1.8215121739037301E-2</v>
      </c>
      <c r="F212">
        <v>84</v>
      </c>
      <c r="G212">
        <v>19.709700000000002</v>
      </c>
      <c r="I212">
        <f t="shared" si="2"/>
        <v>0.66787236725606292</v>
      </c>
      <c r="J212">
        <f t="shared" si="3"/>
        <v>0</v>
      </c>
    </row>
    <row r="213" spans="1:10" x14ac:dyDescent="0.3">
      <c r="A213">
        <v>1.7797190442377701E-2</v>
      </c>
      <c r="F213">
        <v>85</v>
      </c>
      <c r="G213">
        <v>19.727499999999999</v>
      </c>
      <c r="I213">
        <f t="shared" si="2"/>
        <v>0.65007236725606532</v>
      </c>
      <c r="J213">
        <f t="shared" si="3"/>
        <v>0</v>
      </c>
    </row>
    <row r="214" spans="1:10" x14ac:dyDescent="0.3">
      <c r="A214">
        <v>1.7567285668241402E-2</v>
      </c>
      <c r="F214">
        <v>86</v>
      </c>
      <c r="G214">
        <v>19.745100000000001</v>
      </c>
      <c r="I214">
        <f t="shared" si="2"/>
        <v>0.63247236725606371</v>
      </c>
      <c r="J214">
        <f t="shared" si="3"/>
        <v>0</v>
      </c>
    </row>
    <row r="215" spans="1:10" x14ac:dyDescent="0.3">
      <c r="A215">
        <v>1.7045739269690101E-2</v>
      </c>
      <c r="F215">
        <v>87</v>
      </c>
      <c r="G215">
        <v>19.7621</v>
      </c>
      <c r="I215">
        <f t="shared" si="2"/>
        <v>0.61547236725606425</v>
      </c>
      <c r="J215">
        <f t="shared" si="3"/>
        <v>0</v>
      </c>
    </row>
    <row r="216" spans="1:10" x14ac:dyDescent="0.3">
      <c r="A216">
        <v>1.62890615504446E-2</v>
      </c>
      <c r="F216">
        <v>88</v>
      </c>
      <c r="G216">
        <v>19.778400000000001</v>
      </c>
      <c r="I216">
        <f t="shared" si="2"/>
        <v>0.59917236725606315</v>
      </c>
      <c r="J216">
        <f t="shared" si="3"/>
        <v>0</v>
      </c>
    </row>
    <row r="217" spans="1:10" x14ac:dyDescent="0.3">
      <c r="A217">
        <v>1.5947189472459499E-2</v>
      </c>
      <c r="F217">
        <v>89</v>
      </c>
      <c r="G217">
        <v>19.7944</v>
      </c>
      <c r="I217">
        <f t="shared" si="2"/>
        <v>0.58317236725606492</v>
      </c>
      <c r="J217">
        <f t="shared" si="3"/>
        <v>0</v>
      </c>
    </row>
    <row r="218" spans="1:10" x14ac:dyDescent="0.3">
      <c r="A218">
        <v>1.51307902694129E-2</v>
      </c>
      <c r="F218">
        <v>90</v>
      </c>
      <c r="G218">
        <v>19.8095</v>
      </c>
      <c r="I218">
        <f t="shared" si="2"/>
        <v>0.56807236725606458</v>
      </c>
      <c r="J218">
        <f t="shared" si="3"/>
        <v>0</v>
      </c>
    </row>
    <row r="219" spans="1:10" x14ac:dyDescent="0.3">
      <c r="A219">
        <v>1.4888755316132001E-2</v>
      </c>
      <c r="F219">
        <v>91</v>
      </c>
      <c r="G219">
        <v>19.824400000000001</v>
      </c>
      <c r="I219">
        <f t="shared" si="2"/>
        <v>0.55317236725606378</v>
      </c>
      <c r="J219">
        <f t="shared" si="3"/>
        <v>0</v>
      </c>
    </row>
    <row r="220" spans="1:10" x14ac:dyDescent="0.3">
      <c r="A220">
        <v>1.4660036140371899E-2</v>
      </c>
      <c r="F220">
        <v>92</v>
      </c>
      <c r="G220">
        <v>19.838999999999999</v>
      </c>
      <c r="I220">
        <f t="shared" si="2"/>
        <v>0.53857236725606583</v>
      </c>
      <c r="J220">
        <f t="shared" si="3"/>
        <v>0</v>
      </c>
    </row>
    <row r="221" spans="1:10" x14ac:dyDescent="0.3">
      <c r="A221">
        <v>1.42911918097596E-2</v>
      </c>
      <c r="F221">
        <v>93</v>
      </c>
      <c r="G221">
        <v>19.853300000000001</v>
      </c>
      <c r="I221">
        <f t="shared" si="2"/>
        <v>0.52427236725606363</v>
      </c>
      <c r="J221">
        <f t="shared" si="3"/>
        <v>0</v>
      </c>
    </row>
    <row r="222" spans="1:10" x14ac:dyDescent="0.3">
      <c r="A222">
        <v>1.36446947082411E-2</v>
      </c>
      <c r="F222">
        <v>94</v>
      </c>
      <c r="G222">
        <v>19.867000000000001</v>
      </c>
      <c r="I222">
        <f t="shared" si="2"/>
        <v>0.51057236725606359</v>
      </c>
      <c r="J222">
        <f t="shared" si="3"/>
        <v>0</v>
      </c>
    </row>
    <row r="223" spans="1:10" x14ac:dyDescent="0.3">
      <c r="A223">
        <v>1.3217819974932399E-2</v>
      </c>
      <c r="F223">
        <v>95</v>
      </c>
      <c r="G223">
        <v>19.880199999999999</v>
      </c>
      <c r="I223">
        <f t="shared" si="2"/>
        <v>0.49737236725606593</v>
      </c>
      <c r="J223">
        <f t="shared" si="3"/>
        <v>0</v>
      </c>
    </row>
    <row r="224" spans="1:10" x14ac:dyDescent="0.3">
      <c r="A224">
        <v>1.28694116848949E-2</v>
      </c>
      <c r="F224">
        <v>96</v>
      </c>
      <c r="G224">
        <v>19.8931</v>
      </c>
      <c r="I224">
        <f t="shared" si="2"/>
        <v>0.48447236725606402</v>
      </c>
      <c r="J224">
        <f t="shared" si="3"/>
        <v>0</v>
      </c>
    </row>
    <row r="225" spans="1:10" x14ac:dyDescent="0.3">
      <c r="A225">
        <v>1.2551189904324E-2</v>
      </c>
      <c r="F225">
        <v>97</v>
      </c>
      <c r="G225">
        <v>19.9056</v>
      </c>
      <c r="I225">
        <f t="shared" si="2"/>
        <v>0.47197236725606473</v>
      </c>
      <c r="J225">
        <f t="shared" si="3"/>
        <v>0</v>
      </c>
    </row>
    <row r="226" spans="1:10" x14ac:dyDescent="0.3">
      <c r="A226">
        <v>1.2019823212240301E-2</v>
      </c>
      <c r="F226">
        <v>98</v>
      </c>
      <c r="G226">
        <v>19.9176</v>
      </c>
      <c r="I226">
        <f t="shared" si="2"/>
        <v>0.45997236725606427</v>
      </c>
      <c r="J226">
        <f t="shared" si="3"/>
        <v>0</v>
      </c>
    </row>
    <row r="227" spans="1:10" x14ac:dyDescent="0.3">
      <c r="A227">
        <v>1.20136298719472E-2</v>
      </c>
      <c r="F227">
        <v>99</v>
      </c>
      <c r="G227">
        <v>19.929600000000001</v>
      </c>
      <c r="I227">
        <f t="shared" si="2"/>
        <v>0.44797236725606382</v>
      </c>
      <c r="J227">
        <f t="shared" si="3"/>
        <v>0</v>
      </c>
    </row>
    <row r="228" spans="1:10" x14ac:dyDescent="0.3">
      <c r="A228">
        <v>1.1573618989050001E-2</v>
      </c>
      <c r="F228">
        <v>100</v>
      </c>
      <c r="G228">
        <v>19.941199999999998</v>
      </c>
      <c r="I228">
        <f t="shared" si="2"/>
        <v>0.43637236725606598</v>
      </c>
      <c r="J228">
        <f t="shared" si="3"/>
        <v>0</v>
      </c>
    </row>
    <row r="229" spans="1:10" x14ac:dyDescent="0.3">
      <c r="A229">
        <v>1.10390896042679E-2</v>
      </c>
      <c r="F229">
        <v>101</v>
      </c>
      <c r="G229">
        <v>19.952300000000001</v>
      </c>
      <c r="I229">
        <f t="shared" si="2"/>
        <v>0.42527236725606343</v>
      </c>
      <c r="J229">
        <f t="shared" si="3"/>
        <v>0</v>
      </c>
    </row>
    <row r="230" spans="1:10" x14ac:dyDescent="0.3">
      <c r="A230">
        <v>1.08679820604793E-2</v>
      </c>
      <c r="F230">
        <v>102</v>
      </c>
      <c r="G230">
        <v>19.963100000000001</v>
      </c>
      <c r="I230">
        <f t="shared" si="2"/>
        <v>0.41447236725606373</v>
      </c>
      <c r="J230">
        <f t="shared" si="3"/>
        <v>0</v>
      </c>
    </row>
    <row r="231" spans="1:10" x14ac:dyDescent="0.3">
      <c r="A231">
        <v>1.07569870952659E-2</v>
      </c>
      <c r="F231">
        <v>103</v>
      </c>
      <c r="G231">
        <v>19.9739</v>
      </c>
      <c r="I231">
        <f t="shared" si="2"/>
        <v>0.40367236725606404</v>
      </c>
      <c r="J231">
        <f t="shared" si="3"/>
        <v>0</v>
      </c>
    </row>
    <row r="232" spans="1:10" x14ac:dyDescent="0.3">
      <c r="A232">
        <v>1.0297028430261999E-2</v>
      </c>
      <c r="F232">
        <v>104</v>
      </c>
      <c r="G232">
        <v>19.984200000000001</v>
      </c>
      <c r="I232">
        <f t="shared" si="2"/>
        <v>0.39337236725606317</v>
      </c>
      <c r="J232">
        <f t="shared" si="3"/>
        <v>0</v>
      </c>
    </row>
    <row r="233" spans="1:10" x14ac:dyDescent="0.3">
      <c r="A233">
        <v>1.01242501590404E-2</v>
      </c>
      <c r="F233">
        <v>105</v>
      </c>
      <c r="G233">
        <v>19.994299999999999</v>
      </c>
      <c r="I233">
        <f t="shared" si="2"/>
        <v>0.38327236725606539</v>
      </c>
      <c r="J233">
        <f t="shared" si="3"/>
        <v>0</v>
      </c>
    </row>
    <row r="234" spans="1:10" x14ac:dyDescent="0.3">
      <c r="A234">
        <v>9.7643098285136593E-3</v>
      </c>
      <c r="F234">
        <v>106</v>
      </c>
      <c r="G234">
        <v>20.004100000000001</v>
      </c>
      <c r="I234">
        <f t="shared" si="2"/>
        <v>0.37347236725606336</v>
      </c>
      <c r="J234">
        <f t="shared" si="3"/>
        <v>0</v>
      </c>
    </row>
    <row r="235" spans="1:10" x14ac:dyDescent="0.3">
      <c r="A235">
        <v>9.5211277913728205E-3</v>
      </c>
      <c r="F235">
        <v>107</v>
      </c>
      <c r="G235">
        <v>20.0136</v>
      </c>
      <c r="I235">
        <f t="shared" si="2"/>
        <v>0.36397236725606419</v>
      </c>
      <c r="J235">
        <f t="shared" si="3"/>
        <v>0</v>
      </c>
    </row>
    <row r="236" spans="1:10" x14ac:dyDescent="0.3">
      <c r="A236">
        <v>9.3718478710293606E-3</v>
      </c>
      <c r="F236">
        <v>108</v>
      </c>
      <c r="G236">
        <v>20.023</v>
      </c>
      <c r="I236">
        <f t="shared" si="2"/>
        <v>0.35457236725606478</v>
      </c>
      <c r="J236">
        <f t="shared" si="3"/>
        <v>0</v>
      </c>
    </row>
    <row r="237" spans="1:10" x14ac:dyDescent="0.3">
      <c r="A237">
        <v>9.0284012626777408E-3</v>
      </c>
      <c r="F237">
        <v>109</v>
      </c>
      <c r="G237">
        <v>20.032</v>
      </c>
      <c r="I237">
        <f t="shared" si="2"/>
        <v>0.34557236725606444</v>
      </c>
      <c r="J237">
        <f t="shared" si="3"/>
        <v>0</v>
      </c>
    </row>
    <row r="238" spans="1:10" x14ac:dyDescent="0.3">
      <c r="A238">
        <v>8.6699937384697098E-3</v>
      </c>
      <c r="F238">
        <v>110</v>
      </c>
      <c r="G238">
        <v>20.040700000000001</v>
      </c>
      <c r="I238">
        <f t="shared" si="2"/>
        <v>0.3368723672560634</v>
      </c>
      <c r="J238">
        <f t="shared" si="3"/>
        <v>0</v>
      </c>
    </row>
    <row r="239" spans="1:10" x14ac:dyDescent="0.3">
      <c r="A239">
        <v>8.3701713013599102E-3</v>
      </c>
      <c r="F239">
        <v>111</v>
      </c>
      <c r="G239">
        <v>20.048999999999999</v>
      </c>
      <c r="I239">
        <f t="shared" si="2"/>
        <v>0.32857236725606498</v>
      </c>
      <c r="J239">
        <f t="shared" si="3"/>
        <v>0</v>
      </c>
    </row>
    <row r="240" spans="1:10" x14ac:dyDescent="0.3">
      <c r="A240">
        <v>8.2637537592694498E-3</v>
      </c>
      <c r="F240">
        <v>112</v>
      </c>
      <c r="G240">
        <v>20.057300000000001</v>
      </c>
      <c r="I240">
        <f t="shared" si="2"/>
        <v>0.32027236725606301</v>
      </c>
      <c r="J240">
        <f t="shared" si="3"/>
        <v>0</v>
      </c>
    </row>
    <row r="241" spans="1:10" x14ac:dyDescent="0.3">
      <c r="A241">
        <v>8.1351722455184593E-3</v>
      </c>
      <c r="F241">
        <v>113</v>
      </c>
      <c r="G241">
        <v>20.0654</v>
      </c>
      <c r="I241">
        <f t="shared" si="2"/>
        <v>0.31217236725606412</v>
      </c>
      <c r="J241">
        <f t="shared" si="3"/>
        <v>0</v>
      </c>
    </row>
    <row r="242" spans="1:10" x14ac:dyDescent="0.3">
      <c r="A242">
        <v>7.9155998979200306E-3</v>
      </c>
      <c r="F242">
        <v>114</v>
      </c>
      <c r="G242">
        <v>20.0733</v>
      </c>
      <c r="I242">
        <f t="shared" si="2"/>
        <v>0.30427236725606477</v>
      </c>
      <c r="J242">
        <f t="shared" si="3"/>
        <v>0</v>
      </c>
    </row>
    <row r="243" spans="1:10" x14ac:dyDescent="0.3">
      <c r="A243">
        <v>7.5763664198654603E-3</v>
      </c>
      <c r="F243">
        <v>115</v>
      </c>
      <c r="G243">
        <v>20.0809</v>
      </c>
      <c r="I243">
        <f t="shared" si="2"/>
        <v>0.29667236725606472</v>
      </c>
      <c r="J243">
        <f t="shared" si="3"/>
        <v>0</v>
      </c>
    </row>
    <row r="244" spans="1:10" x14ac:dyDescent="0.3">
      <c r="A244">
        <v>7.5029084368052898E-3</v>
      </c>
      <c r="F244">
        <v>116</v>
      </c>
      <c r="G244">
        <v>20.0884</v>
      </c>
      <c r="I244">
        <f t="shared" si="2"/>
        <v>0.28917236725606443</v>
      </c>
      <c r="J244">
        <f t="shared" si="3"/>
        <v>0</v>
      </c>
    </row>
    <row r="245" spans="1:10" x14ac:dyDescent="0.3">
      <c r="A245">
        <v>7.42193605935883E-3</v>
      </c>
      <c r="F245">
        <v>117</v>
      </c>
      <c r="G245">
        <v>20.095800000000001</v>
      </c>
      <c r="I245">
        <f t="shared" si="2"/>
        <v>0.28177236725606392</v>
      </c>
      <c r="J245">
        <f t="shared" si="3"/>
        <v>0</v>
      </c>
    </row>
    <row r="246" spans="1:10" x14ac:dyDescent="0.3">
      <c r="A246">
        <v>7.2037817393447497E-3</v>
      </c>
      <c r="F246">
        <v>118</v>
      </c>
      <c r="G246">
        <v>20.103000000000002</v>
      </c>
      <c r="I246">
        <f t="shared" si="2"/>
        <v>0.27457236725606293</v>
      </c>
      <c r="J246">
        <f t="shared" si="3"/>
        <v>0</v>
      </c>
    </row>
    <row r="247" spans="1:10" x14ac:dyDescent="0.3">
      <c r="A247">
        <v>6.9760244625247598E-3</v>
      </c>
      <c r="F247">
        <v>119</v>
      </c>
      <c r="G247">
        <v>20.11</v>
      </c>
      <c r="I247">
        <f t="shared" si="2"/>
        <v>0.26757236725606504</v>
      </c>
      <c r="J247">
        <f t="shared" si="3"/>
        <v>0</v>
      </c>
    </row>
    <row r="248" spans="1:10" x14ac:dyDescent="0.3">
      <c r="A248">
        <v>6.9070351341828599E-3</v>
      </c>
      <c r="F248">
        <v>120</v>
      </c>
      <c r="G248">
        <v>20.116900000000001</v>
      </c>
      <c r="I248">
        <f t="shared" si="2"/>
        <v>0.26067236725606335</v>
      </c>
      <c r="J248">
        <f t="shared" si="3"/>
        <v>0</v>
      </c>
    </row>
    <row r="249" spans="1:10" x14ac:dyDescent="0.3">
      <c r="A249">
        <v>6.8148675227578401E-3</v>
      </c>
      <c r="F249">
        <v>121</v>
      </c>
      <c r="G249">
        <v>20.123699999999999</v>
      </c>
      <c r="I249">
        <f t="shared" si="2"/>
        <v>0.25387236725606499</v>
      </c>
      <c r="J249">
        <f t="shared" si="3"/>
        <v>0</v>
      </c>
    </row>
    <row r="250" spans="1:10" x14ac:dyDescent="0.3">
      <c r="A250">
        <v>6.7453879237055802E-3</v>
      </c>
      <c r="F250">
        <v>122</v>
      </c>
      <c r="G250">
        <v>20.130500000000001</v>
      </c>
      <c r="I250">
        <f t="shared" si="2"/>
        <v>0.24707236725606307</v>
      </c>
      <c r="J250">
        <f t="shared" si="3"/>
        <v>0</v>
      </c>
    </row>
    <row r="251" spans="1:10" x14ac:dyDescent="0.3">
      <c r="A251">
        <v>6.5132655916652297E-3</v>
      </c>
      <c r="F251">
        <v>123</v>
      </c>
      <c r="G251">
        <v>20.137</v>
      </c>
      <c r="I251">
        <f t="shared" si="2"/>
        <v>0.24057236725606401</v>
      </c>
      <c r="J251">
        <f t="shared" si="3"/>
        <v>0</v>
      </c>
    </row>
    <row r="252" spans="1:10" x14ac:dyDescent="0.3">
      <c r="A252">
        <v>6.3672896521880804E-3</v>
      </c>
      <c r="F252">
        <v>124</v>
      </c>
      <c r="G252">
        <v>20.1434</v>
      </c>
      <c r="I252">
        <f t="shared" si="2"/>
        <v>0.23417236725606472</v>
      </c>
      <c r="J252">
        <f t="shared" si="3"/>
        <v>0</v>
      </c>
    </row>
    <row r="253" spans="1:10" x14ac:dyDescent="0.3">
      <c r="A253">
        <v>6.1692653978823097E-3</v>
      </c>
      <c r="F253">
        <v>125</v>
      </c>
      <c r="G253">
        <v>20.1495</v>
      </c>
      <c r="I253">
        <f t="shared" si="2"/>
        <v>0.22807236725606472</v>
      </c>
      <c r="J253">
        <f t="shared" si="3"/>
        <v>0</v>
      </c>
    </row>
    <row r="254" spans="1:10" x14ac:dyDescent="0.3">
      <c r="A254">
        <v>5.9923961656782199E-3</v>
      </c>
      <c r="F254">
        <v>126</v>
      </c>
      <c r="G254">
        <v>20.1555</v>
      </c>
      <c r="I254">
        <f t="shared" si="2"/>
        <v>0.2220723672560645</v>
      </c>
      <c r="J254">
        <f t="shared" si="3"/>
        <v>0</v>
      </c>
    </row>
    <row r="255" spans="1:10" x14ac:dyDescent="0.3">
      <c r="A255">
        <v>5.7760678081259301E-3</v>
      </c>
      <c r="F255">
        <v>127</v>
      </c>
      <c r="G255">
        <v>20.161300000000001</v>
      </c>
      <c r="I255">
        <f t="shared" si="2"/>
        <v>0.2162723672560638</v>
      </c>
      <c r="J255">
        <f t="shared" si="3"/>
        <v>0</v>
      </c>
    </row>
    <row r="256" spans="1:10" x14ac:dyDescent="0.3">
      <c r="A256">
        <v>5.6073365882037696E-3</v>
      </c>
      <c r="F256">
        <v>128</v>
      </c>
      <c r="G256">
        <v>20.166899999999998</v>
      </c>
      <c r="I256">
        <f t="shared" si="2"/>
        <v>0.2106723672560662</v>
      </c>
      <c r="J256">
        <f t="shared" si="3"/>
        <v>0</v>
      </c>
    </row>
    <row r="257" spans="1:10" x14ac:dyDescent="0.3">
      <c r="A257">
        <v>5.4937992706316904E-3</v>
      </c>
      <c r="F257">
        <v>129</v>
      </c>
      <c r="G257">
        <v>20.1724</v>
      </c>
      <c r="I257">
        <f t="shared" si="2"/>
        <v>0.2051723672560648</v>
      </c>
      <c r="J257">
        <f t="shared" si="3"/>
        <v>0</v>
      </c>
    </row>
    <row r="258" spans="1:10" x14ac:dyDescent="0.3">
      <c r="A258">
        <v>5.4095977381419498E-3</v>
      </c>
      <c r="F258">
        <v>130</v>
      </c>
      <c r="G258">
        <v>20.177800000000001</v>
      </c>
      <c r="I258">
        <f t="shared" ref="I258:I321" si="4">$C$129-G258</f>
        <v>0.19977236725606318</v>
      </c>
      <c r="J258">
        <f t="shared" ref="J258:J321" si="5">H258/I258</f>
        <v>0</v>
      </c>
    </row>
    <row r="259" spans="1:10" x14ac:dyDescent="0.3">
      <c r="A259">
        <v>5.3266564886940097E-3</v>
      </c>
      <c r="F259">
        <v>131</v>
      </c>
      <c r="G259">
        <v>20.1831</v>
      </c>
      <c r="I259">
        <f t="shared" si="4"/>
        <v>0.19447236725606487</v>
      </c>
      <c r="J259">
        <f t="shared" si="5"/>
        <v>0</v>
      </c>
    </row>
    <row r="260" spans="1:10" x14ac:dyDescent="0.3">
      <c r="A260">
        <v>5.2558049437166398E-3</v>
      </c>
      <c r="F260">
        <v>132</v>
      </c>
      <c r="G260">
        <v>20.188400000000001</v>
      </c>
      <c r="I260">
        <f t="shared" si="4"/>
        <v>0.18917236725606301</v>
      </c>
      <c r="J260">
        <f t="shared" si="5"/>
        <v>0</v>
      </c>
    </row>
    <row r="261" spans="1:10" x14ac:dyDescent="0.3">
      <c r="A261">
        <v>5.1281869094466697E-3</v>
      </c>
      <c r="F261">
        <v>133</v>
      </c>
      <c r="G261">
        <v>20.1935</v>
      </c>
      <c r="I261">
        <f t="shared" si="4"/>
        <v>0.18407236725606424</v>
      </c>
      <c r="J261">
        <f t="shared" si="5"/>
        <v>0</v>
      </c>
    </row>
    <row r="262" spans="1:10" x14ac:dyDescent="0.3">
      <c r="A262">
        <v>4.9712509018313804E-3</v>
      </c>
      <c r="F262">
        <v>134</v>
      </c>
      <c r="G262">
        <v>20.198499999999999</v>
      </c>
      <c r="I262">
        <f t="shared" si="4"/>
        <v>0.17907236725606523</v>
      </c>
      <c r="J262">
        <f t="shared" si="5"/>
        <v>0</v>
      </c>
    </row>
    <row r="263" spans="1:10" x14ac:dyDescent="0.3">
      <c r="A263">
        <v>4.7915676414870701E-3</v>
      </c>
      <c r="F263">
        <v>135</v>
      </c>
      <c r="G263">
        <v>20.203299999999999</v>
      </c>
      <c r="I263">
        <f t="shared" si="4"/>
        <v>0.17427236725606576</v>
      </c>
      <c r="J263">
        <f t="shared" si="5"/>
        <v>0</v>
      </c>
    </row>
    <row r="264" spans="1:10" x14ac:dyDescent="0.3">
      <c r="A264">
        <v>4.7706331865614597E-3</v>
      </c>
      <c r="F264">
        <v>136</v>
      </c>
      <c r="G264">
        <v>20.208100000000002</v>
      </c>
      <c r="I264">
        <f t="shared" si="4"/>
        <v>0.16947236725606274</v>
      </c>
      <c r="J264">
        <f t="shared" si="5"/>
        <v>0</v>
      </c>
    </row>
    <row r="265" spans="1:10" x14ac:dyDescent="0.3">
      <c r="A265">
        <v>4.5929085607215401E-3</v>
      </c>
      <c r="F265">
        <v>137</v>
      </c>
      <c r="G265">
        <v>20.212700000000002</v>
      </c>
      <c r="I265">
        <f t="shared" si="4"/>
        <v>0.1648723672560628</v>
      </c>
      <c r="J265">
        <f t="shared" si="5"/>
        <v>0</v>
      </c>
    </row>
    <row r="266" spans="1:10" x14ac:dyDescent="0.3">
      <c r="A266">
        <v>4.4943741761052404E-3</v>
      </c>
      <c r="F266">
        <v>138</v>
      </c>
      <c r="G266">
        <v>20.217199999999998</v>
      </c>
      <c r="I266">
        <f t="shared" si="4"/>
        <v>0.16037236725606618</v>
      </c>
      <c r="J266">
        <f t="shared" si="5"/>
        <v>0</v>
      </c>
    </row>
    <row r="267" spans="1:10" x14ac:dyDescent="0.3">
      <c r="A267">
        <v>4.3022524613108501E-3</v>
      </c>
      <c r="F267">
        <v>139</v>
      </c>
      <c r="G267">
        <v>20.221499999999999</v>
      </c>
      <c r="I267">
        <f t="shared" si="4"/>
        <v>0.15607236725606555</v>
      </c>
      <c r="J267">
        <f t="shared" si="5"/>
        <v>0</v>
      </c>
    </row>
    <row r="268" spans="1:10" x14ac:dyDescent="0.3">
      <c r="A268">
        <v>4.2728211954803797E-3</v>
      </c>
      <c r="F268">
        <v>140</v>
      </c>
      <c r="G268">
        <v>20.2257</v>
      </c>
      <c r="I268">
        <f t="shared" si="4"/>
        <v>0.15187236725606468</v>
      </c>
      <c r="J268">
        <f t="shared" si="5"/>
        <v>0</v>
      </c>
    </row>
    <row r="269" spans="1:10" x14ac:dyDescent="0.3">
      <c r="A269">
        <v>4.18661832209416E-3</v>
      </c>
      <c r="F269">
        <v>141</v>
      </c>
      <c r="G269">
        <v>20.229900000000001</v>
      </c>
      <c r="I269">
        <f t="shared" si="4"/>
        <v>0.14767236725606381</v>
      </c>
      <c r="J269">
        <f t="shared" si="5"/>
        <v>0</v>
      </c>
    </row>
    <row r="270" spans="1:10" x14ac:dyDescent="0.3">
      <c r="A270">
        <v>4.13550395889854E-3</v>
      </c>
      <c r="F270">
        <v>142</v>
      </c>
      <c r="G270">
        <v>20.234000000000002</v>
      </c>
      <c r="I270">
        <f t="shared" si="4"/>
        <v>0.14357236725606271</v>
      </c>
      <c r="J270">
        <f t="shared" si="5"/>
        <v>0</v>
      </c>
    </row>
    <row r="271" spans="1:10" x14ac:dyDescent="0.3">
      <c r="A271">
        <v>3.9706223288284697E-3</v>
      </c>
      <c r="F271">
        <v>143</v>
      </c>
      <c r="G271">
        <v>20.238</v>
      </c>
      <c r="I271">
        <f t="shared" si="4"/>
        <v>0.13957236725606492</v>
      </c>
      <c r="J271">
        <f t="shared" si="5"/>
        <v>0</v>
      </c>
    </row>
    <row r="272" spans="1:10" x14ac:dyDescent="0.3">
      <c r="A272">
        <v>3.9084053820752198E-3</v>
      </c>
      <c r="F272">
        <v>144</v>
      </c>
      <c r="G272">
        <v>20.241900000000001</v>
      </c>
      <c r="I272">
        <f t="shared" si="4"/>
        <v>0.13567236725606335</v>
      </c>
      <c r="J272">
        <f t="shared" si="5"/>
        <v>0</v>
      </c>
    </row>
    <row r="273" spans="1:10" x14ac:dyDescent="0.3">
      <c r="A273">
        <v>3.7784631067219899E-3</v>
      </c>
      <c r="F273">
        <v>145</v>
      </c>
      <c r="G273">
        <v>20.245699999999999</v>
      </c>
      <c r="I273">
        <f t="shared" si="4"/>
        <v>0.1318723672560651</v>
      </c>
      <c r="J273">
        <f t="shared" si="5"/>
        <v>0</v>
      </c>
    </row>
    <row r="274" spans="1:10" x14ac:dyDescent="0.3">
      <c r="A274">
        <v>3.7432336842297001E-3</v>
      </c>
      <c r="F274">
        <v>146</v>
      </c>
      <c r="G274">
        <v>20.249400000000001</v>
      </c>
      <c r="I274">
        <f t="shared" si="4"/>
        <v>0.12817236725606307</v>
      </c>
      <c r="J274">
        <f t="shared" si="5"/>
        <v>0</v>
      </c>
    </row>
    <row r="275" spans="1:10" x14ac:dyDescent="0.3">
      <c r="A275">
        <v>3.61346554610462E-3</v>
      </c>
      <c r="F275">
        <v>147</v>
      </c>
      <c r="G275">
        <v>20.2531</v>
      </c>
      <c r="I275">
        <f t="shared" si="4"/>
        <v>0.12447236725606459</v>
      </c>
      <c r="J275">
        <f t="shared" si="5"/>
        <v>0</v>
      </c>
    </row>
    <row r="276" spans="1:10" x14ac:dyDescent="0.3">
      <c r="A276">
        <v>3.5222779664248298E-3</v>
      </c>
      <c r="F276">
        <v>148</v>
      </c>
      <c r="G276">
        <v>20.256599999999999</v>
      </c>
      <c r="I276">
        <f t="shared" si="4"/>
        <v>0.12097236725606564</v>
      </c>
      <c r="J276">
        <f t="shared" si="5"/>
        <v>0</v>
      </c>
    </row>
    <row r="277" spans="1:10" x14ac:dyDescent="0.3">
      <c r="A277">
        <v>3.3708857630182399E-3</v>
      </c>
      <c r="F277">
        <v>149</v>
      </c>
      <c r="G277">
        <v>20.260000000000002</v>
      </c>
      <c r="I277">
        <f t="shared" si="4"/>
        <v>0.1175723672560629</v>
      </c>
      <c r="J277">
        <f t="shared" si="5"/>
        <v>0</v>
      </c>
    </row>
    <row r="278" spans="1:10" x14ac:dyDescent="0.3">
      <c r="A278">
        <v>3.3550081109576901E-3</v>
      </c>
      <c r="F278">
        <v>150</v>
      </c>
      <c r="G278">
        <v>20.263300000000001</v>
      </c>
      <c r="I278">
        <f t="shared" si="4"/>
        <v>0.11427236725606349</v>
      </c>
      <c r="J278">
        <f t="shared" si="5"/>
        <v>0</v>
      </c>
    </row>
    <row r="279" spans="1:10" x14ac:dyDescent="0.3">
      <c r="A279">
        <v>3.2684031157207698E-3</v>
      </c>
      <c r="F279">
        <v>151</v>
      </c>
      <c r="G279">
        <v>20.2666</v>
      </c>
      <c r="I279">
        <f t="shared" si="4"/>
        <v>0.11097236725606408</v>
      </c>
      <c r="J279">
        <f t="shared" si="5"/>
        <v>0</v>
      </c>
    </row>
    <row r="280" spans="1:10" x14ac:dyDescent="0.3">
      <c r="A280">
        <v>3.1520389509355402E-3</v>
      </c>
      <c r="F280">
        <v>152</v>
      </c>
      <c r="G280">
        <v>20.2697</v>
      </c>
      <c r="I280">
        <f t="shared" si="4"/>
        <v>0.10787236725606419</v>
      </c>
      <c r="J280">
        <f t="shared" si="5"/>
        <v>0</v>
      </c>
    </row>
    <row r="281" spans="1:10" x14ac:dyDescent="0.3">
      <c r="A281">
        <v>3.0956144389081698E-3</v>
      </c>
      <c r="F281">
        <v>153</v>
      </c>
      <c r="G281">
        <v>20.2728</v>
      </c>
      <c r="I281">
        <f t="shared" si="4"/>
        <v>0.10477236725606431</v>
      </c>
      <c r="J281">
        <f t="shared" si="5"/>
        <v>0</v>
      </c>
    </row>
    <row r="282" spans="1:10" x14ac:dyDescent="0.3">
      <c r="A282">
        <v>3.0252011518687098E-3</v>
      </c>
      <c r="F282">
        <v>154</v>
      </c>
      <c r="G282">
        <v>20.2759</v>
      </c>
      <c r="I282">
        <f t="shared" si="4"/>
        <v>0.10167236725606443</v>
      </c>
      <c r="J282">
        <f t="shared" si="5"/>
        <v>0</v>
      </c>
    </row>
    <row r="283" spans="1:10" x14ac:dyDescent="0.3">
      <c r="A283">
        <v>2.9363757259269901E-3</v>
      </c>
      <c r="F283">
        <v>155</v>
      </c>
      <c r="G283">
        <v>20.2788</v>
      </c>
      <c r="I283">
        <f t="shared" si="4"/>
        <v>9.8772367256064086E-2</v>
      </c>
      <c r="J283">
        <f t="shared" si="5"/>
        <v>0</v>
      </c>
    </row>
    <row r="284" spans="1:10" x14ac:dyDescent="0.3">
      <c r="A284">
        <v>2.8498634936249302E-3</v>
      </c>
      <c r="F284">
        <v>156</v>
      </c>
      <c r="G284">
        <v>20.281600000000001</v>
      </c>
      <c r="I284">
        <f t="shared" si="4"/>
        <v>9.5972367256063507E-2</v>
      </c>
      <c r="J284">
        <f t="shared" si="5"/>
        <v>0</v>
      </c>
    </row>
    <row r="285" spans="1:10" x14ac:dyDescent="0.3">
      <c r="A285">
        <v>2.8373281288125701E-3</v>
      </c>
      <c r="F285">
        <v>157</v>
      </c>
      <c r="G285">
        <v>20.284500000000001</v>
      </c>
      <c r="I285">
        <f t="shared" si="4"/>
        <v>9.307236725606316E-2</v>
      </c>
      <c r="J285">
        <f t="shared" si="5"/>
        <v>0</v>
      </c>
    </row>
    <row r="286" spans="1:10" x14ac:dyDescent="0.3">
      <c r="A286">
        <v>2.7859469038505999E-3</v>
      </c>
      <c r="F286">
        <v>158</v>
      </c>
      <c r="G286">
        <v>20.287299999999998</v>
      </c>
      <c r="I286">
        <f t="shared" si="4"/>
        <v>9.0272367256066133E-2</v>
      </c>
      <c r="J286">
        <f t="shared" si="5"/>
        <v>0</v>
      </c>
    </row>
    <row r="287" spans="1:10" x14ac:dyDescent="0.3">
      <c r="A287">
        <v>2.7381448637590401E-3</v>
      </c>
      <c r="F287">
        <v>159</v>
      </c>
      <c r="G287">
        <v>20.29</v>
      </c>
      <c r="I287">
        <f t="shared" si="4"/>
        <v>8.757236725606532E-2</v>
      </c>
      <c r="J287">
        <f t="shared" si="5"/>
        <v>0</v>
      </c>
    </row>
    <row r="288" spans="1:10" x14ac:dyDescent="0.3">
      <c r="A288">
        <v>2.7093907705339E-3</v>
      </c>
      <c r="F288">
        <v>160</v>
      </c>
      <c r="G288">
        <v>20.2927</v>
      </c>
      <c r="I288">
        <f t="shared" si="4"/>
        <v>8.4872367256064507E-2</v>
      </c>
      <c r="J288">
        <f t="shared" si="5"/>
        <v>0</v>
      </c>
    </row>
    <row r="289" spans="1:10" x14ac:dyDescent="0.3">
      <c r="A289">
        <v>2.64696541263167E-3</v>
      </c>
      <c r="F289">
        <v>161</v>
      </c>
      <c r="G289">
        <v>20.295400000000001</v>
      </c>
      <c r="I289">
        <f t="shared" si="4"/>
        <v>8.2172367256063694E-2</v>
      </c>
      <c r="J289">
        <f t="shared" si="5"/>
        <v>0</v>
      </c>
    </row>
    <row r="290" spans="1:10" x14ac:dyDescent="0.3">
      <c r="A290">
        <v>2.53172308151385E-3</v>
      </c>
      <c r="F290">
        <v>162</v>
      </c>
      <c r="G290">
        <v>20.297899999999998</v>
      </c>
      <c r="I290">
        <f t="shared" si="4"/>
        <v>7.9672367256065968E-2</v>
      </c>
      <c r="J290">
        <f t="shared" si="5"/>
        <v>0</v>
      </c>
    </row>
    <row r="291" spans="1:10" x14ac:dyDescent="0.3">
      <c r="A291">
        <v>2.43029049970223E-3</v>
      </c>
      <c r="F291">
        <v>163</v>
      </c>
      <c r="G291">
        <v>20.3003</v>
      </c>
      <c r="I291">
        <f t="shared" si="4"/>
        <v>7.7272367256064456E-2</v>
      </c>
      <c r="J291">
        <f t="shared" si="5"/>
        <v>0</v>
      </c>
    </row>
    <row r="292" spans="1:10" x14ac:dyDescent="0.3">
      <c r="A292">
        <v>2.3858479083287E-3</v>
      </c>
      <c r="F292">
        <v>164</v>
      </c>
      <c r="G292">
        <v>20.302700000000002</v>
      </c>
      <c r="I292">
        <f t="shared" si="4"/>
        <v>7.4872367256062944E-2</v>
      </c>
      <c r="J292">
        <f t="shared" si="5"/>
        <v>0</v>
      </c>
    </row>
    <row r="293" spans="1:10" x14ac:dyDescent="0.3">
      <c r="A293">
        <v>2.2725956781657298E-3</v>
      </c>
      <c r="F293">
        <v>165</v>
      </c>
      <c r="G293">
        <v>20.305</v>
      </c>
      <c r="I293">
        <f t="shared" si="4"/>
        <v>7.2572367256064751E-2</v>
      </c>
      <c r="J293">
        <f t="shared" si="5"/>
        <v>0</v>
      </c>
    </row>
    <row r="294" spans="1:10" x14ac:dyDescent="0.3">
      <c r="A294">
        <v>2.25071199691452E-3</v>
      </c>
      <c r="F294">
        <v>166</v>
      </c>
      <c r="G294">
        <v>20.307200000000002</v>
      </c>
      <c r="I294">
        <f t="shared" si="4"/>
        <v>7.0372367256062773E-2</v>
      </c>
      <c r="J294">
        <f t="shared" si="5"/>
        <v>0</v>
      </c>
    </row>
    <row r="295" spans="1:10" x14ac:dyDescent="0.3">
      <c r="A295">
        <v>2.1928236758507599E-3</v>
      </c>
      <c r="F295">
        <v>167</v>
      </c>
      <c r="G295">
        <v>20.3094</v>
      </c>
      <c r="I295">
        <f t="shared" si="4"/>
        <v>6.8172367256064348E-2</v>
      </c>
      <c r="J295">
        <f t="shared" si="5"/>
        <v>0</v>
      </c>
    </row>
    <row r="296" spans="1:10" x14ac:dyDescent="0.3">
      <c r="A296">
        <v>2.1291941255860598E-3</v>
      </c>
      <c r="F296">
        <v>168</v>
      </c>
      <c r="G296">
        <v>20.311499999999999</v>
      </c>
      <c r="I296">
        <f t="shared" si="4"/>
        <v>6.6072367256065689E-2</v>
      </c>
      <c r="J296">
        <f t="shared" si="5"/>
        <v>0</v>
      </c>
    </row>
    <row r="297" spans="1:10" x14ac:dyDescent="0.3">
      <c r="A297">
        <v>2.0881235449500598E-3</v>
      </c>
      <c r="F297">
        <v>169</v>
      </c>
      <c r="G297">
        <v>20.313600000000001</v>
      </c>
      <c r="I297">
        <f t="shared" si="4"/>
        <v>6.3972367256063478E-2</v>
      </c>
      <c r="J297">
        <f t="shared" si="5"/>
        <v>0</v>
      </c>
    </row>
    <row r="298" spans="1:10" x14ac:dyDescent="0.3">
      <c r="A298">
        <v>2.0623639690194699E-3</v>
      </c>
      <c r="F298">
        <v>170</v>
      </c>
      <c r="G298">
        <v>20.3157</v>
      </c>
      <c r="I298">
        <f t="shared" si="4"/>
        <v>6.187236725606482E-2</v>
      </c>
      <c r="J298">
        <f t="shared" si="5"/>
        <v>0</v>
      </c>
    </row>
    <row r="299" spans="1:10" x14ac:dyDescent="0.3">
      <c r="A299">
        <v>2.0194315300892602E-3</v>
      </c>
      <c r="F299">
        <v>171</v>
      </c>
      <c r="G299">
        <v>20.317699999999999</v>
      </c>
      <c r="I299">
        <f t="shared" si="4"/>
        <v>5.9872367256065928E-2</v>
      </c>
      <c r="J299">
        <f t="shared" si="5"/>
        <v>0</v>
      </c>
    </row>
    <row r="300" spans="1:10" x14ac:dyDescent="0.3">
      <c r="A300">
        <v>1.9697843266900401E-3</v>
      </c>
      <c r="F300">
        <v>172</v>
      </c>
      <c r="G300">
        <v>20.319700000000001</v>
      </c>
      <c r="I300">
        <f t="shared" si="4"/>
        <v>5.7872367256063484E-2</v>
      </c>
      <c r="J300">
        <f t="shared" si="5"/>
        <v>0</v>
      </c>
    </row>
    <row r="301" spans="1:10" x14ac:dyDescent="0.3">
      <c r="A301">
        <v>1.9584153918168101E-3</v>
      </c>
      <c r="F301">
        <v>173</v>
      </c>
      <c r="G301">
        <v>20.3216</v>
      </c>
      <c r="I301">
        <f t="shared" si="4"/>
        <v>5.5972367256064359E-2</v>
      </c>
      <c r="J301">
        <f t="shared" si="5"/>
        <v>0</v>
      </c>
    </row>
    <row r="302" spans="1:10" x14ac:dyDescent="0.3">
      <c r="A302">
        <v>1.8624813698255201E-3</v>
      </c>
      <c r="F302">
        <v>174</v>
      </c>
      <c r="G302">
        <v>20.323499999999999</v>
      </c>
      <c r="I302">
        <f t="shared" si="4"/>
        <v>5.4072367256065235E-2</v>
      </c>
      <c r="J302">
        <f t="shared" si="5"/>
        <v>0</v>
      </c>
    </row>
    <row r="303" spans="1:10" x14ac:dyDescent="0.3">
      <c r="A303">
        <v>1.85013307174664E-3</v>
      </c>
      <c r="F303">
        <v>175</v>
      </c>
      <c r="G303">
        <v>20.325399999999998</v>
      </c>
      <c r="I303">
        <f t="shared" si="4"/>
        <v>5.217236725606611E-2</v>
      </c>
      <c r="J303">
        <f t="shared" si="5"/>
        <v>0</v>
      </c>
    </row>
    <row r="304" spans="1:10" x14ac:dyDescent="0.3">
      <c r="A304">
        <v>1.8020844952441101E-3</v>
      </c>
      <c r="F304">
        <v>176</v>
      </c>
      <c r="G304">
        <v>20.327200000000001</v>
      </c>
      <c r="I304">
        <f t="shared" si="4"/>
        <v>5.03723672560632E-2</v>
      </c>
      <c r="J304">
        <f t="shared" si="5"/>
        <v>0</v>
      </c>
    </row>
    <row r="305" spans="1:10" x14ac:dyDescent="0.3">
      <c r="A305">
        <v>1.7285159950527699E-3</v>
      </c>
      <c r="F305">
        <v>177</v>
      </c>
      <c r="G305">
        <v>20.328900000000001</v>
      </c>
      <c r="I305">
        <f t="shared" si="4"/>
        <v>4.8672367256063609E-2</v>
      </c>
      <c r="J305">
        <f t="shared" si="5"/>
        <v>0</v>
      </c>
    </row>
    <row r="306" spans="1:10" x14ac:dyDescent="0.3">
      <c r="A306">
        <v>1.67766076950541E-3</v>
      </c>
      <c r="F306">
        <v>178</v>
      </c>
      <c r="G306">
        <v>20.3306</v>
      </c>
      <c r="I306">
        <f t="shared" si="4"/>
        <v>4.6972367256064018E-2</v>
      </c>
      <c r="J306">
        <f t="shared" si="5"/>
        <v>0</v>
      </c>
    </row>
    <row r="307" spans="1:10" x14ac:dyDescent="0.3">
      <c r="A307">
        <v>1.6638903074380699E-3</v>
      </c>
      <c r="F307">
        <v>179</v>
      </c>
      <c r="G307">
        <v>20.3322</v>
      </c>
      <c r="I307">
        <f t="shared" si="4"/>
        <v>4.5372367256064194E-2</v>
      </c>
      <c r="J307">
        <f t="shared" si="5"/>
        <v>0</v>
      </c>
    </row>
    <row r="308" spans="1:10" x14ac:dyDescent="0.3">
      <c r="A308">
        <v>1.63757084981147E-3</v>
      </c>
      <c r="F308">
        <v>180</v>
      </c>
      <c r="G308">
        <v>20.3339</v>
      </c>
      <c r="I308">
        <f t="shared" si="4"/>
        <v>4.3672367256064604E-2</v>
      </c>
      <c r="J308">
        <f t="shared" si="5"/>
        <v>0</v>
      </c>
    </row>
    <row r="309" spans="1:10" x14ac:dyDescent="0.3">
      <c r="A309">
        <v>1.58990084556918E-3</v>
      </c>
      <c r="F309">
        <v>181</v>
      </c>
      <c r="G309">
        <v>20.3355</v>
      </c>
      <c r="I309">
        <f t="shared" si="4"/>
        <v>4.207236725606478E-2</v>
      </c>
      <c r="J309">
        <f t="shared" si="5"/>
        <v>0</v>
      </c>
    </row>
    <row r="310" spans="1:10" x14ac:dyDescent="0.3">
      <c r="A310">
        <v>1.5577296242186001E-3</v>
      </c>
      <c r="F310">
        <v>182</v>
      </c>
      <c r="G310">
        <v>20.337</v>
      </c>
      <c r="I310">
        <f t="shared" si="4"/>
        <v>4.0572367256064723E-2</v>
      </c>
      <c r="J310">
        <f t="shared" si="5"/>
        <v>0</v>
      </c>
    </row>
    <row r="311" spans="1:10" x14ac:dyDescent="0.3">
      <c r="A311">
        <v>1.5150607381478501E-3</v>
      </c>
      <c r="F311">
        <v>183</v>
      </c>
      <c r="G311">
        <v>20.3385</v>
      </c>
      <c r="I311">
        <f t="shared" si="4"/>
        <v>3.9072367256064666E-2</v>
      </c>
      <c r="J311">
        <f t="shared" si="5"/>
        <v>0</v>
      </c>
    </row>
    <row r="312" spans="1:10" x14ac:dyDescent="0.3">
      <c r="A312">
        <v>1.4739050934632E-3</v>
      </c>
      <c r="F312">
        <v>184</v>
      </c>
      <c r="G312">
        <v>20.34</v>
      </c>
      <c r="I312">
        <f t="shared" si="4"/>
        <v>3.7572367256064609E-2</v>
      </c>
      <c r="J312">
        <f t="shared" si="5"/>
        <v>0</v>
      </c>
    </row>
    <row r="313" spans="1:10" x14ac:dyDescent="0.3">
      <c r="A313">
        <v>1.40238533068744E-3</v>
      </c>
      <c r="F313">
        <v>185</v>
      </c>
      <c r="G313">
        <v>20.3414</v>
      </c>
      <c r="I313">
        <f t="shared" si="4"/>
        <v>3.6172367256064319E-2</v>
      </c>
      <c r="J313">
        <f t="shared" si="5"/>
        <v>0</v>
      </c>
    </row>
    <row r="314" spans="1:10" x14ac:dyDescent="0.3">
      <c r="A314">
        <v>1.3960056190562701E-3</v>
      </c>
      <c r="F314">
        <v>186</v>
      </c>
      <c r="G314">
        <v>20.3428</v>
      </c>
      <c r="I314">
        <f t="shared" si="4"/>
        <v>3.477236725606403E-2</v>
      </c>
      <c r="J314">
        <f t="shared" si="5"/>
        <v>0</v>
      </c>
    </row>
    <row r="315" spans="1:10" x14ac:dyDescent="0.3">
      <c r="A315">
        <v>1.36371813923694E-3</v>
      </c>
      <c r="F315">
        <v>187</v>
      </c>
      <c r="G315">
        <v>20.344200000000001</v>
      </c>
      <c r="I315">
        <f t="shared" si="4"/>
        <v>3.337236725606374E-2</v>
      </c>
      <c r="J315">
        <f t="shared" si="5"/>
        <v>0</v>
      </c>
    </row>
    <row r="316" spans="1:10" x14ac:dyDescent="0.3">
      <c r="A316">
        <v>1.2712962623050599E-3</v>
      </c>
      <c r="F316">
        <v>188</v>
      </c>
      <c r="G316">
        <v>20.345400000000001</v>
      </c>
      <c r="I316">
        <f t="shared" si="4"/>
        <v>3.2172367256062984E-2</v>
      </c>
      <c r="J316">
        <f t="shared" si="5"/>
        <v>0</v>
      </c>
    </row>
    <row r="317" spans="1:10" x14ac:dyDescent="0.3">
      <c r="A317">
        <v>1.2510739603542301E-3</v>
      </c>
      <c r="F317">
        <v>189</v>
      </c>
      <c r="G317">
        <v>20.346699999999998</v>
      </c>
      <c r="I317">
        <f t="shared" si="4"/>
        <v>3.0872367256066013E-2</v>
      </c>
      <c r="J317">
        <f t="shared" si="5"/>
        <v>0</v>
      </c>
    </row>
    <row r="318" spans="1:10" x14ac:dyDescent="0.3">
      <c r="A318">
        <v>1.2022239681645001E-3</v>
      </c>
      <c r="F318">
        <v>190</v>
      </c>
      <c r="G318">
        <v>20.347899999999999</v>
      </c>
      <c r="I318">
        <f t="shared" si="4"/>
        <v>2.9672367256065257E-2</v>
      </c>
      <c r="J318">
        <f t="shared" si="5"/>
        <v>0</v>
      </c>
    </row>
    <row r="319" spans="1:10" x14ac:dyDescent="0.3">
      <c r="A319">
        <v>1.1934055999353399E-3</v>
      </c>
      <c r="F319">
        <v>191</v>
      </c>
      <c r="G319">
        <v>20.3491</v>
      </c>
      <c r="I319">
        <f t="shared" si="4"/>
        <v>2.8472367256064501E-2</v>
      </c>
      <c r="J319">
        <f t="shared" si="5"/>
        <v>0</v>
      </c>
    </row>
    <row r="320" spans="1:10" x14ac:dyDescent="0.3">
      <c r="A320">
        <v>1.14865809509779E-3</v>
      </c>
      <c r="F320">
        <v>192</v>
      </c>
      <c r="G320">
        <v>20.350200000000001</v>
      </c>
      <c r="I320">
        <f t="shared" si="4"/>
        <v>2.7372367256063512E-2</v>
      </c>
      <c r="J320">
        <f t="shared" si="5"/>
        <v>0</v>
      </c>
    </row>
    <row r="321" spans="1:10" x14ac:dyDescent="0.3">
      <c r="A321">
        <v>1.14469442487258E-3</v>
      </c>
      <c r="F321">
        <v>193</v>
      </c>
      <c r="G321">
        <v>20.351400000000002</v>
      </c>
      <c r="I321">
        <f t="shared" si="4"/>
        <v>2.6172367256062756E-2</v>
      </c>
      <c r="J321">
        <f t="shared" si="5"/>
        <v>0</v>
      </c>
    </row>
    <row r="322" spans="1:10" x14ac:dyDescent="0.3">
      <c r="A322">
        <v>1.06986802683074E-3</v>
      </c>
      <c r="F322">
        <v>194</v>
      </c>
      <c r="G322">
        <v>20.352399999999999</v>
      </c>
      <c r="I322">
        <f t="shared" ref="I322:I384" si="6">$C$129-G322</f>
        <v>2.5172367256065087E-2</v>
      </c>
      <c r="J322">
        <f t="shared" ref="J322:J384" si="7">H322/I322</f>
        <v>0</v>
      </c>
    </row>
    <row r="323" spans="1:10" x14ac:dyDescent="0.3">
      <c r="A323">
        <v>1.0459451680473501E-3</v>
      </c>
      <c r="F323">
        <v>195</v>
      </c>
      <c r="G323">
        <v>20.3535</v>
      </c>
      <c r="I323">
        <f t="shared" si="6"/>
        <v>2.4072367256064098E-2</v>
      </c>
      <c r="J323">
        <f t="shared" si="7"/>
        <v>0</v>
      </c>
    </row>
    <row r="324" spans="1:10" x14ac:dyDescent="0.3">
      <c r="A324">
        <v>1.01334188952677E-3</v>
      </c>
      <c r="F324">
        <v>196</v>
      </c>
      <c r="G324">
        <v>20.354500000000002</v>
      </c>
      <c r="I324">
        <f t="shared" si="6"/>
        <v>2.3072367256062876E-2</v>
      </c>
      <c r="J324">
        <f t="shared" si="7"/>
        <v>0</v>
      </c>
    </row>
    <row r="325" spans="1:10" x14ac:dyDescent="0.3">
      <c r="A325">
        <v>9.8780182664677508E-4</v>
      </c>
      <c r="F325">
        <v>197</v>
      </c>
      <c r="G325">
        <v>20.355499999999999</v>
      </c>
      <c r="I325">
        <f t="shared" si="6"/>
        <v>2.2072367256065206E-2</v>
      </c>
      <c r="J325">
        <f t="shared" si="7"/>
        <v>0</v>
      </c>
    </row>
    <row r="326" spans="1:10" x14ac:dyDescent="0.3">
      <c r="A326">
        <v>9.5705496282220102E-4</v>
      </c>
      <c r="F326">
        <v>198</v>
      </c>
      <c r="G326">
        <v>20.3565</v>
      </c>
      <c r="I326">
        <f t="shared" si="6"/>
        <v>2.1072367256063984E-2</v>
      </c>
      <c r="J326">
        <f t="shared" si="7"/>
        <v>0</v>
      </c>
    </row>
    <row r="327" spans="1:10" x14ac:dyDescent="0.3">
      <c r="A327">
        <v>9.3302367792422397E-4</v>
      </c>
      <c r="F327">
        <v>199</v>
      </c>
      <c r="G327">
        <v>20.357399999999998</v>
      </c>
      <c r="I327">
        <f t="shared" si="6"/>
        <v>2.0172367256066082E-2</v>
      </c>
      <c r="J327">
        <f t="shared" si="7"/>
        <v>0</v>
      </c>
    </row>
    <row r="328" spans="1:10" x14ac:dyDescent="0.3">
      <c r="A328">
        <v>9.0831497879399997E-4</v>
      </c>
      <c r="F328">
        <v>200</v>
      </c>
      <c r="G328">
        <v>20.3583</v>
      </c>
      <c r="I328">
        <f t="shared" si="6"/>
        <v>1.9272367256064626E-2</v>
      </c>
      <c r="J328">
        <f t="shared" si="7"/>
        <v>0</v>
      </c>
    </row>
    <row r="329" spans="1:10" x14ac:dyDescent="0.3">
      <c r="A329">
        <v>8.9611359191824405E-4</v>
      </c>
      <c r="F329">
        <v>201</v>
      </c>
      <c r="G329">
        <v>20.359200000000001</v>
      </c>
      <c r="I329">
        <f t="shared" si="6"/>
        <v>1.8372367256063171E-2</v>
      </c>
      <c r="J329">
        <f t="shared" si="7"/>
        <v>0</v>
      </c>
    </row>
    <row r="330" spans="1:10" x14ac:dyDescent="0.3">
      <c r="A330">
        <v>8.6666363272801402E-4</v>
      </c>
      <c r="F330">
        <v>202</v>
      </c>
      <c r="G330">
        <v>20.360099999999999</v>
      </c>
      <c r="I330">
        <f t="shared" si="6"/>
        <v>1.7472367256065269E-2</v>
      </c>
      <c r="J330">
        <f t="shared" si="7"/>
        <v>0</v>
      </c>
    </row>
    <row r="331" spans="1:10" x14ac:dyDescent="0.3">
      <c r="A331">
        <v>8.3516260619815404E-4</v>
      </c>
      <c r="F331">
        <v>203</v>
      </c>
      <c r="G331">
        <v>20.360900000000001</v>
      </c>
      <c r="I331">
        <f t="shared" si="6"/>
        <v>1.667236725606358E-2</v>
      </c>
      <c r="J331">
        <f t="shared" si="7"/>
        <v>0</v>
      </c>
    </row>
    <row r="332" spans="1:10" x14ac:dyDescent="0.3">
      <c r="A332">
        <v>7.9192500595183805E-4</v>
      </c>
      <c r="F332">
        <v>204</v>
      </c>
      <c r="G332">
        <v>20.361699999999999</v>
      </c>
      <c r="I332">
        <f t="shared" si="6"/>
        <v>1.5872367256065445E-2</v>
      </c>
      <c r="J332">
        <f t="shared" si="7"/>
        <v>0</v>
      </c>
    </row>
    <row r="333" spans="1:10" x14ac:dyDescent="0.3">
      <c r="A333">
        <v>7.73772623354818E-4</v>
      </c>
      <c r="F333">
        <v>205</v>
      </c>
      <c r="G333">
        <v>20.362500000000001</v>
      </c>
      <c r="I333">
        <f t="shared" si="6"/>
        <v>1.5072367256063757E-2</v>
      </c>
      <c r="J333">
        <f t="shared" si="7"/>
        <v>0</v>
      </c>
    </row>
    <row r="334" spans="1:10" x14ac:dyDescent="0.3">
      <c r="A334">
        <v>7.5813826570080001E-4</v>
      </c>
      <c r="F334">
        <v>206</v>
      </c>
      <c r="G334">
        <v>20.363199999999999</v>
      </c>
      <c r="I334">
        <f t="shared" si="6"/>
        <v>1.4372367256065388E-2</v>
      </c>
      <c r="J334">
        <f t="shared" si="7"/>
        <v>0</v>
      </c>
    </row>
    <row r="335" spans="1:10" x14ac:dyDescent="0.3">
      <c r="A335">
        <v>7.0530110513821896E-4</v>
      </c>
      <c r="F335">
        <v>207</v>
      </c>
      <c r="G335">
        <v>20.363900000000001</v>
      </c>
      <c r="I335">
        <f t="shared" si="6"/>
        <v>1.3672367256063467E-2</v>
      </c>
      <c r="J335">
        <f t="shared" si="7"/>
        <v>0</v>
      </c>
    </row>
    <row r="336" spans="1:10" x14ac:dyDescent="0.3">
      <c r="A336">
        <v>6.8804786305444704E-4</v>
      </c>
      <c r="F336">
        <v>208</v>
      </c>
      <c r="G336">
        <v>20.364599999999999</v>
      </c>
      <c r="I336">
        <f t="shared" si="6"/>
        <v>1.2972367256065098E-2</v>
      </c>
      <c r="J336">
        <f t="shared" si="7"/>
        <v>0</v>
      </c>
    </row>
    <row r="337" spans="1:10" x14ac:dyDescent="0.3">
      <c r="A337">
        <v>6.5633793109248501E-4</v>
      </c>
      <c r="F337">
        <v>209</v>
      </c>
      <c r="G337">
        <v>20.365300000000001</v>
      </c>
      <c r="I337">
        <f t="shared" si="6"/>
        <v>1.2272367256063177E-2</v>
      </c>
      <c r="J337">
        <f t="shared" si="7"/>
        <v>0</v>
      </c>
    </row>
    <row r="338" spans="1:10" x14ac:dyDescent="0.3">
      <c r="A338">
        <v>6.3597064643641701E-4</v>
      </c>
      <c r="F338">
        <v>210</v>
      </c>
      <c r="G338">
        <v>20.3659</v>
      </c>
      <c r="I338">
        <f t="shared" si="6"/>
        <v>1.1672367256064575E-2</v>
      </c>
      <c r="J338">
        <f t="shared" si="7"/>
        <v>0</v>
      </c>
    </row>
    <row r="339" spans="1:10" x14ac:dyDescent="0.3">
      <c r="A339">
        <v>6.2883725316965195E-4</v>
      </c>
      <c r="F339">
        <v>211</v>
      </c>
      <c r="G339">
        <v>20.366499999999998</v>
      </c>
      <c r="I339">
        <f t="shared" si="6"/>
        <v>1.1072367256065974E-2</v>
      </c>
      <c r="J339">
        <f t="shared" si="7"/>
        <v>0</v>
      </c>
    </row>
    <row r="340" spans="1:10" x14ac:dyDescent="0.3">
      <c r="A340">
        <v>6.1517917113428598E-4</v>
      </c>
      <c r="F340">
        <v>212</v>
      </c>
      <c r="G340">
        <v>20.367100000000001</v>
      </c>
      <c r="I340">
        <f t="shared" si="6"/>
        <v>1.0472367256063819E-2</v>
      </c>
      <c r="J340">
        <f t="shared" si="7"/>
        <v>0</v>
      </c>
    </row>
    <row r="341" spans="1:10" x14ac:dyDescent="0.3">
      <c r="A341">
        <v>6.0619562373172503E-4</v>
      </c>
      <c r="F341">
        <v>213</v>
      </c>
      <c r="G341">
        <v>20.367799999999999</v>
      </c>
      <c r="I341">
        <f t="shared" si="6"/>
        <v>9.7723672560654506E-3</v>
      </c>
      <c r="J341">
        <f t="shared" si="7"/>
        <v>0</v>
      </c>
    </row>
    <row r="342" spans="1:10" x14ac:dyDescent="0.3">
      <c r="A342">
        <v>5.4996412600409399E-4</v>
      </c>
      <c r="F342">
        <v>214</v>
      </c>
      <c r="G342">
        <v>20.368300000000001</v>
      </c>
      <c r="I342">
        <f t="shared" si="6"/>
        <v>9.2723672560630632E-3</v>
      </c>
      <c r="J342">
        <f t="shared" si="7"/>
        <v>0</v>
      </c>
    </row>
    <row r="343" spans="1:10" x14ac:dyDescent="0.3">
      <c r="A343">
        <v>5.4681783439112402E-4</v>
      </c>
      <c r="F343">
        <v>215</v>
      </c>
      <c r="G343">
        <v>20.3688</v>
      </c>
      <c r="I343">
        <f t="shared" si="6"/>
        <v>8.7723672560642285E-3</v>
      </c>
      <c r="J343">
        <f t="shared" si="7"/>
        <v>0</v>
      </c>
    </row>
    <row r="344" spans="1:10" x14ac:dyDescent="0.3">
      <c r="A344">
        <v>5.18011510816512E-4</v>
      </c>
      <c r="F344">
        <v>216</v>
      </c>
      <c r="G344">
        <v>20.369399999999999</v>
      </c>
      <c r="I344">
        <f t="shared" si="6"/>
        <v>8.1723672560656269E-3</v>
      </c>
      <c r="J344">
        <f t="shared" si="7"/>
        <v>0</v>
      </c>
    </row>
    <row r="345" spans="1:10" x14ac:dyDescent="0.3">
      <c r="A345">
        <v>5.0452715238823403E-4</v>
      </c>
      <c r="F345">
        <v>217</v>
      </c>
      <c r="G345">
        <v>20.369900000000001</v>
      </c>
      <c r="I345">
        <f t="shared" si="6"/>
        <v>7.6723672560632394E-3</v>
      </c>
      <c r="J345">
        <f t="shared" si="7"/>
        <v>0</v>
      </c>
    </row>
    <row r="346" spans="1:10" x14ac:dyDescent="0.3">
      <c r="A346">
        <v>4.7415487476807901E-4</v>
      </c>
      <c r="F346">
        <v>218</v>
      </c>
      <c r="G346">
        <v>20.3703</v>
      </c>
      <c r="I346">
        <f t="shared" si="6"/>
        <v>7.2723672560641717E-3</v>
      </c>
      <c r="J346">
        <f t="shared" si="7"/>
        <v>0</v>
      </c>
    </row>
    <row r="347" spans="1:10" x14ac:dyDescent="0.3">
      <c r="A347">
        <v>4.530753840803E-4</v>
      </c>
      <c r="F347">
        <v>219</v>
      </c>
      <c r="G347">
        <v>20.370799999999999</v>
      </c>
      <c r="I347">
        <f t="shared" si="6"/>
        <v>6.772367256065337E-3</v>
      </c>
      <c r="J347">
        <f t="shared" si="7"/>
        <v>0</v>
      </c>
    </row>
    <row r="348" spans="1:10" x14ac:dyDescent="0.3">
      <c r="A348">
        <v>4.4712560337791598E-4</v>
      </c>
      <c r="F348">
        <v>220</v>
      </c>
      <c r="G348">
        <v>20.371200000000002</v>
      </c>
      <c r="I348">
        <f t="shared" si="6"/>
        <v>6.3723672560627165E-3</v>
      </c>
      <c r="J348">
        <f t="shared" si="7"/>
        <v>0</v>
      </c>
    </row>
    <row r="349" spans="1:10" x14ac:dyDescent="0.3">
      <c r="A349">
        <v>4.1711625751579399E-4</v>
      </c>
      <c r="F349">
        <v>221</v>
      </c>
      <c r="G349">
        <v>20.371700000000001</v>
      </c>
      <c r="I349">
        <f t="shared" si="6"/>
        <v>5.8723672560638818E-3</v>
      </c>
      <c r="J349">
        <f t="shared" si="7"/>
        <v>0</v>
      </c>
    </row>
    <row r="350" spans="1:10" x14ac:dyDescent="0.3">
      <c r="A350">
        <v>3.9151222684864398E-4</v>
      </c>
      <c r="F350">
        <v>222</v>
      </c>
      <c r="G350">
        <v>20.3721</v>
      </c>
      <c r="I350">
        <f t="shared" si="6"/>
        <v>5.472367256064814E-3</v>
      </c>
      <c r="J350">
        <f t="shared" si="7"/>
        <v>0</v>
      </c>
    </row>
    <row r="351" spans="1:10" x14ac:dyDescent="0.3">
      <c r="A351">
        <v>3.8586029007172599E-4</v>
      </c>
      <c r="F351">
        <v>223</v>
      </c>
      <c r="G351">
        <v>20.372399999999999</v>
      </c>
      <c r="I351">
        <f t="shared" si="6"/>
        <v>5.1723672560655132E-3</v>
      </c>
      <c r="J351">
        <f t="shared" si="7"/>
        <v>0</v>
      </c>
    </row>
    <row r="352" spans="1:10" x14ac:dyDescent="0.3">
      <c r="A352">
        <v>3.7229509012412602E-4</v>
      </c>
      <c r="F352">
        <v>224</v>
      </c>
      <c r="G352">
        <v>20.372800000000002</v>
      </c>
      <c r="I352">
        <f t="shared" si="6"/>
        <v>4.7723672560628927E-3</v>
      </c>
      <c r="J352">
        <f t="shared" si="7"/>
        <v>0</v>
      </c>
    </row>
    <row r="353" spans="1:10" x14ac:dyDescent="0.3">
      <c r="A353">
        <v>3.5917884264132101E-4</v>
      </c>
      <c r="F353">
        <v>225</v>
      </c>
      <c r="G353">
        <v>20.373200000000001</v>
      </c>
      <c r="I353">
        <f t="shared" si="6"/>
        <v>4.3723672560638249E-3</v>
      </c>
      <c r="J353">
        <f t="shared" si="7"/>
        <v>0</v>
      </c>
    </row>
    <row r="354" spans="1:10" x14ac:dyDescent="0.3">
      <c r="A354">
        <v>3.3532787379607403E-4</v>
      </c>
      <c r="F354">
        <v>226</v>
      </c>
      <c r="G354">
        <v>20.3735</v>
      </c>
      <c r="I354">
        <f t="shared" si="6"/>
        <v>4.0723672560645241E-3</v>
      </c>
      <c r="J354">
        <f t="shared" si="7"/>
        <v>0</v>
      </c>
    </row>
    <row r="355" spans="1:10" x14ac:dyDescent="0.3">
      <c r="A355">
        <v>3.3137049869411697E-4</v>
      </c>
      <c r="F355">
        <v>227</v>
      </c>
      <c r="G355">
        <v>20.373799999999999</v>
      </c>
      <c r="I355">
        <f t="shared" si="6"/>
        <v>3.7723672560652233E-3</v>
      </c>
      <c r="J355">
        <f t="shared" si="7"/>
        <v>0</v>
      </c>
    </row>
    <row r="356" spans="1:10" x14ac:dyDescent="0.3">
      <c r="A356">
        <v>3.2446041410567699E-4</v>
      </c>
      <c r="F356">
        <v>228</v>
      </c>
      <c r="G356">
        <v>20.374199999999998</v>
      </c>
      <c r="I356">
        <f t="shared" si="6"/>
        <v>3.3723672560661555E-3</v>
      </c>
      <c r="J356">
        <f t="shared" si="7"/>
        <v>0</v>
      </c>
    </row>
    <row r="357" spans="1:10" x14ac:dyDescent="0.3">
      <c r="A357">
        <v>2.9970132226210002E-4</v>
      </c>
      <c r="F357">
        <v>229</v>
      </c>
      <c r="G357">
        <v>20.374500000000001</v>
      </c>
      <c r="I357">
        <f t="shared" si="6"/>
        <v>3.072367256063302E-3</v>
      </c>
      <c r="J357">
        <f t="shared" si="7"/>
        <v>0</v>
      </c>
    </row>
    <row r="358" spans="1:10" x14ac:dyDescent="0.3">
      <c r="A358">
        <v>2.77267900527059E-4</v>
      </c>
      <c r="F358">
        <v>230</v>
      </c>
      <c r="G358">
        <v>20.374700000000001</v>
      </c>
      <c r="I358">
        <f t="shared" si="6"/>
        <v>2.8723672560637681E-3</v>
      </c>
      <c r="J358">
        <f t="shared" si="7"/>
        <v>0</v>
      </c>
    </row>
    <row r="359" spans="1:10" x14ac:dyDescent="0.3">
      <c r="A359">
        <v>2.5947872113100398E-4</v>
      </c>
      <c r="F359">
        <v>231</v>
      </c>
      <c r="G359">
        <v>20.375</v>
      </c>
      <c r="I359">
        <f t="shared" si="6"/>
        <v>2.5723672560644673E-3</v>
      </c>
      <c r="J359">
        <f t="shared" si="7"/>
        <v>0</v>
      </c>
    </row>
    <row r="360" spans="1:10" x14ac:dyDescent="0.3">
      <c r="A360">
        <v>2.4892800899609698E-4</v>
      </c>
      <c r="F360">
        <v>232</v>
      </c>
      <c r="G360">
        <v>20.3752</v>
      </c>
      <c r="I360">
        <f t="shared" si="6"/>
        <v>2.3723672560649334E-3</v>
      </c>
      <c r="J360">
        <f t="shared" si="7"/>
        <v>0</v>
      </c>
    </row>
    <row r="361" spans="1:10" x14ac:dyDescent="0.3">
      <c r="A361">
        <v>2.4173835056981899E-4</v>
      </c>
      <c r="F361">
        <v>233</v>
      </c>
      <c r="G361">
        <v>20.375499999999999</v>
      </c>
      <c r="I361">
        <f t="shared" si="6"/>
        <v>2.0723672560656325E-3</v>
      </c>
      <c r="J361">
        <f t="shared" si="7"/>
        <v>0</v>
      </c>
    </row>
    <row r="362" spans="1:10" x14ac:dyDescent="0.3">
      <c r="A362">
        <v>2.35108543881297E-4</v>
      </c>
      <c r="F362">
        <v>234</v>
      </c>
      <c r="G362">
        <v>20.375699999999998</v>
      </c>
      <c r="I362">
        <f t="shared" si="6"/>
        <v>1.8723672560660987E-3</v>
      </c>
      <c r="J362">
        <f t="shared" si="7"/>
        <v>0</v>
      </c>
    </row>
    <row r="363" spans="1:10" x14ac:dyDescent="0.3">
      <c r="A363">
        <v>2.13552324333128E-4</v>
      </c>
      <c r="F363">
        <v>235</v>
      </c>
      <c r="G363">
        <v>20.375900000000001</v>
      </c>
      <c r="I363">
        <f t="shared" si="6"/>
        <v>1.6723672560630121E-3</v>
      </c>
      <c r="J363">
        <f t="shared" si="7"/>
        <v>0</v>
      </c>
    </row>
    <row r="364" spans="1:10" x14ac:dyDescent="0.3">
      <c r="A364">
        <v>2.1090100937277799E-4</v>
      </c>
      <c r="F364">
        <v>236</v>
      </c>
      <c r="G364">
        <v>20.376100000000001</v>
      </c>
      <c r="I364">
        <f t="shared" si="6"/>
        <v>1.4723672560634782E-3</v>
      </c>
      <c r="J364">
        <f t="shared" si="7"/>
        <v>0</v>
      </c>
    </row>
    <row r="365" spans="1:10" x14ac:dyDescent="0.3">
      <c r="A365">
        <v>1.82794034082352E-4</v>
      </c>
      <c r="F365">
        <v>237</v>
      </c>
      <c r="G365">
        <v>20.376300000000001</v>
      </c>
      <c r="I365">
        <f t="shared" si="6"/>
        <v>1.2723672560639443E-3</v>
      </c>
      <c r="J365">
        <f t="shared" si="7"/>
        <v>0</v>
      </c>
    </row>
    <row r="366" spans="1:10" x14ac:dyDescent="0.3">
      <c r="A366">
        <v>1.6986921071792901E-4</v>
      </c>
      <c r="F366">
        <v>238</v>
      </c>
      <c r="G366">
        <v>20.3765</v>
      </c>
      <c r="I366">
        <f t="shared" si="6"/>
        <v>1.0723672560644104E-3</v>
      </c>
      <c r="J366">
        <f t="shared" si="7"/>
        <v>0</v>
      </c>
    </row>
    <row r="367" spans="1:10" x14ac:dyDescent="0.3">
      <c r="A367">
        <v>1.4238689597328701E-4</v>
      </c>
      <c r="F367">
        <v>239</v>
      </c>
      <c r="G367">
        <v>20.3766</v>
      </c>
      <c r="I367">
        <f t="shared" si="6"/>
        <v>9.7236725606464347E-4</v>
      </c>
      <c r="J367">
        <f t="shared" si="7"/>
        <v>0</v>
      </c>
    </row>
    <row r="368" spans="1:10" x14ac:dyDescent="0.3">
      <c r="A368">
        <v>1.2446818975160999E-4</v>
      </c>
      <c r="F368">
        <v>240</v>
      </c>
      <c r="G368">
        <v>20.376799999999999</v>
      </c>
      <c r="I368">
        <f t="shared" si="6"/>
        <v>7.7236725606510959E-4</v>
      </c>
      <c r="J368">
        <f t="shared" si="7"/>
        <v>0</v>
      </c>
    </row>
    <row r="369" spans="1:10" x14ac:dyDescent="0.3">
      <c r="A369">
        <v>1.08153382228116E-4</v>
      </c>
      <c r="F369">
        <v>241</v>
      </c>
      <c r="G369">
        <v>20.376899999999999</v>
      </c>
      <c r="I369">
        <f t="shared" si="6"/>
        <v>6.7236725606534264E-4</v>
      </c>
      <c r="J369">
        <f t="shared" si="7"/>
        <v>0</v>
      </c>
    </row>
    <row r="370" spans="1:10" x14ac:dyDescent="0.3">
      <c r="A370">
        <v>1.03536112906165E-4</v>
      </c>
      <c r="F370">
        <v>242</v>
      </c>
      <c r="G370">
        <v>20.376999999999999</v>
      </c>
      <c r="I370">
        <f t="shared" si="6"/>
        <v>5.723672560655757E-4</v>
      </c>
      <c r="J370">
        <f t="shared" si="7"/>
        <v>0</v>
      </c>
    </row>
    <row r="371" spans="1:10" x14ac:dyDescent="0.3">
      <c r="A371">
        <v>1.00084158590647E-4</v>
      </c>
      <c r="F371">
        <v>243</v>
      </c>
      <c r="G371">
        <v>20.377099999999999</v>
      </c>
      <c r="I371">
        <f t="shared" si="6"/>
        <v>4.7236725606580876E-4</v>
      </c>
      <c r="J371">
        <f t="shared" si="7"/>
        <v>0</v>
      </c>
    </row>
    <row r="372" spans="1:10" x14ac:dyDescent="0.3">
      <c r="A372" s="2">
        <v>9.5841870045672504E-5</v>
      </c>
      <c r="F372">
        <v>244</v>
      </c>
      <c r="G372">
        <v>20.377199999999998</v>
      </c>
      <c r="I372">
        <f t="shared" si="6"/>
        <v>3.7236725606604182E-4</v>
      </c>
      <c r="J372">
        <f t="shared" si="7"/>
        <v>0</v>
      </c>
    </row>
    <row r="373" spans="1:10" x14ac:dyDescent="0.3">
      <c r="A373" s="2">
        <v>8.1783075973049005E-5</v>
      </c>
      <c r="F373">
        <v>245</v>
      </c>
      <c r="G373">
        <v>20.377300000000002</v>
      </c>
      <c r="I373">
        <f t="shared" si="6"/>
        <v>2.7236725606272216E-4</v>
      </c>
      <c r="J373">
        <f t="shared" si="7"/>
        <v>0</v>
      </c>
    </row>
    <row r="374" spans="1:10" x14ac:dyDescent="0.3">
      <c r="A374" s="2">
        <v>6.9470923935799502E-5</v>
      </c>
      <c r="F374">
        <v>246</v>
      </c>
      <c r="G374">
        <v>20.377300000000002</v>
      </c>
      <c r="I374">
        <f t="shared" si="6"/>
        <v>2.7236725606272216E-4</v>
      </c>
      <c r="J374">
        <f t="shared" si="7"/>
        <v>0</v>
      </c>
    </row>
    <row r="375" spans="1:10" x14ac:dyDescent="0.3">
      <c r="A375" s="2">
        <v>5.2196866821837202E-5</v>
      </c>
      <c r="F375">
        <v>247</v>
      </c>
      <c r="G375">
        <v>20.377400000000002</v>
      </c>
      <c r="I375">
        <f t="shared" si="6"/>
        <v>1.7236725606295522E-4</v>
      </c>
      <c r="J375">
        <f t="shared" si="7"/>
        <v>0</v>
      </c>
    </row>
    <row r="376" spans="1:10" x14ac:dyDescent="0.3">
      <c r="A376" s="2">
        <v>5.10669924648366E-5</v>
      </c>
      <c r="F376">
        <v>248</v>
      </c>
      <c r="G376">
        <v>20.377400000000002</v>
      </c>
      <c r="I376">
        <f t="shared" si="6"/>
        <v>1.7236725606295522E-4</v>
      </c>
      <c r="J376">
        <f t="shared" si="7"/>
        <v>0</v>
      </c>
    </row>
    <row r="377" spans="1:10" x14ac:dyDescent="0.3">
      <c r="A377" s="2">
        <v>4.1716472738999902E-5</v>
      </c>
      <c r="F377">
        <v>249</v>
      </c>
      <c r="G377">
        <v>20.377500000000001</v>
      </c>
      <c r="I377">
        <f t="shared" si="6"/>
        <v>7.2367256063188279E-5</v>
      </c>
      <c r="J377">
        <f t="shared" si="7"/>
        <v>0</v>
      </c>
    </row>
    <row r="378" spans="1:10" x14ac:dyDescent="0.3">
      <c r="A378" s="2">
        <v>3.7345944676403803E-5</v>
      </c>
      <c r="F378">
        <v>250</v>
      </c>
      <c r="G378">
        <v>20.377500000000001</v>
      </c>
      <c r="I378">
        <f t="shared" si="6"/>
        <v>7.2367256063188279E-5</v>
      </c>
      <c r="J378">
        <f t="shared" si="7"/>
        <v>0</v>
      </c>
    </row>
    <row r="379" spans="1:10" x14ac:dyDescent="0.3">
      <c r="A379" s="2">
        <v>2.8928195970241799E-5</v>
      </c>
      <c r="F379">
        <v>251</v>
      </c>
      <c r="G379">
        <v>20.377500000000001</v>
      </c>
      <c r="I379">
        <f t="shared" si="6"/>
        <v>7.2367256063188279E-5</v>
      </c>
      <c r="J379">
        <f t="shared" si="7"/>
        <v>0</v>
      </c>
    </row>
    <row r="380" spans="1:10" x14ac:dyDescent="0.3">
      <c r="A380" s="2">
        <v>1.6795619214986799E-5</v>
      </c>
      <c r="F380">
        <v>252</v>
      </c>
      <c r="G380">
        <v>20.377600000000001</v>
      </c>
      <c r="I380">
        <f t="shared" si="6"/>
        <v>-2.7632743936578663E-5</v>
      </c>
      <c r="J380">
        <f t="shared" si="7"/>
        <v>0</v>
      </c>
    </row>
    <row r="381" spans="1:10" x14ac:dyDescent="0.3">
      <c r="A381" s="2">
        <v>9.62325817724015E-6</v>
      </c>
      <c r="F381">
        <v>253</v>
      </c>
      <c r="G381">
        <v>20.377600000000001</v>
      </c>
      <c r="I381">
        <f t="shared" si="6"/>
        <v>-2.7632743936578663E-5</v>
      </c>
      <c r="J381">
        <f t="shared" si="7"/>
        <v>0</v>
      </c>
    </row>
    <row r="382" spans="1:10" x14ac:dyDescent="0.3">
      <c r="A382" s="2">
        <v>6.38550743055774E-6</v>
      </c>
      <c r="F382">
        <v>254</v>
      </c>
      <c r="G382">
        <v>20.377600000000001</v>
      </c>
      <c r="I382">
        <f t="shared" si="6"/>
        <v>-2.7632743936578663E-5</v>
      </c>
      <c r="J382">
        <f t="shared" si="7"/>
        <v>0</v>
      </c>
    </row>
    <row r="383" spans="1:10" x14ac:dyDescent="0.3">
      <c r="A383" s="2">
        <v>5.0865333209755004E-7</v>
      </c>
      <c r="F383">
        <v>255</v>
      </c>
      <c r="G383">
        <v>20.377600000000001</v>
      </c>
      <c r="I383">
        <f t="shared" si="6"/>
        <v>-2.7632743936578663E-5</v>
      </c>
      <c r="J383">
        <f t="shared" si="7"/>
        <v>0</v>
      </c>
    </row>
    <row r="384" spans="1:10" x14ac:dyDescent="0.3">
      <c r="A384" s="2">
        <v>5.5961511971770098E-8</v>
      </c>
      <c r="F384">
        <v>256</v>
      </c>
      <c r="G384">
        <v>20.377600000000001</v>
      </c>
      <c r="I384">
        <f t="shared" si="6"/>
        <v>-2.7632743936578663E-5</v>
      </c>
      <c r="J384">
        <f t="shared" si="7"/>
        <v>0</v>
      </c>
    </row>
  </sheetData>
  <mergeCells count="2">
    <mergeCell ref="DM52:DO52"/>
    <mergeCell ref="DM53:DN53"/>
  </mergeCells>
  <pageMargins left="0.7" right="0.7" top="0.75" bottom="0.75" header="0.3" footer="0.3"/>
  <pageSetup paperSize="9" orientation="portrait" horizontalDpi="4294967293"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Werkbladen</vt:lpstr>
      </vt:variant>
      <vt:variant>
        <vt:i4>1</vt:i4>
      </vt:variant>
    </vt:vector>
  </HeadingPairs>
  <TitlesOfParts>
    <vt:vector size="1" baseType="lpstr">
      <vt:lpstr>Blad1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Wouter</dc:creator>
  <cp:lastModifiedBy>Wouter</cp:lastModifiedBy>
  <dcterms:created xsi:type="dcterms:W3CDTF">2021-04-05T19:08:17Z</dcterms:created>
  <dcterms:modified xsi:type="dcterms:W3CDTF">2021-05-21T08:51:21Z</dcterms:modified>
</cp:coreProperties>
</file>